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45" windowHeight="8310" tabRatio="25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<sst xmlns="http://schemas.openxmlformats.org/spreadsheetml/2006/main" count="1005" uniqueCount="526">
  <si>
    <t>ГЛАВА 2</t>
  </si>
  <si>
    <t xml:space="preserve">ТАРИФЫ НА САНИТАРНО-ГИГИЕНИЧЕСКИЕ, МИКРОБИОЛОГИЧЕСКИЕ И </t>
  </si>
  <si>
    <t>№ п/п</t>
  </si>
  <si>
    <t>Наименование изделия, детали, работы</t>
  </si>
  <si>
    <t>Единица измерения</t>
  </si>
  <si>
    <t xml:space="preserve">единичное </t>
  </si>
  <si>
    <t>каждое последующее</t>
  </si>
  <si>
    <t>с учетом НДС</t>
  </si>
  <si>
    <t>1.3.</t>
  </si>
  <si>
    <t>Товары народного потребления (детский ассортимент, изделия, предназначенные для контакта с пищевыми продуктами, стройматериалы, мебель, одежда, ткани, обувь), в том числе медицинского назначения, по разделу санитарно-химических испытаний модельных сред</t>
  </si>
  <si>
    <t>1.3.1.3.</t>
  </si>
  <si>
    <t>1.4.</t>
  </si>
  <si>
    <t>1.4.1.</t>
  </si>
  <si>
    <t>1.4.1.11.2</t>
  </si>
  <si>
    <t>1.4.1.67</t>
  </si>
  <si>
    <t>1.4.2.</t>
  </si>
  <si>
    <t>1.4.2.1.</t>
  </si>
  <si>
    <t>Анализ результатов испытаний, разработка заключения, оформление протокола испытаний</t>
  </si>
  <si>
    <t>Пищевая и сельскохозяйственная продукция</t>
  </si>
  <si>
    <t>Определение индивидуальных показателей в пищевой и сельскохозяйственной продукции</t>
  </si>
  <si>
    <t>Определение аскорбиновой кислоты (витамина С) титриметрическим методом в витаминных препаратах, ГОСТ 7047-55</t>
  </si>
  <si>
    <t>Определение нитратов в продукции растениеводства ионометрическим методом</t>
  </si>
  <si>
    <t>Определение некоторых обобщенных показателей для большинства пищевых продуктов</t>
  </si>
  <si>
    <t>Органолептические показатели пищевых продуктов</t>
  </si>
  <si>
    <t>исследование</t>
  </si>
  <si>
    <t>Физические факторы</t>
  </si>
  <si>
    <t>2.1.</t>
  </si>
  <si>
    <t>2.1.1.</t>
  </si>
  <si>
    <t>Измерение напряженности электростатического поля</t>
  </si>
  <si>
    <t>2.1.9.</t>
  </si>
  <si>
    <t>Измерение естественной и искусственной освещенности</t>
  </si>
  <si>
    <t>2.1.10.</t>
  </si>
  <si>
    <t>Измерение магнитной индукции постоянного и переменного магнитного поля</t>
  </si>
  <si>
    <t>2.1.11.</t>
  </si>
  <si>
    <t>Измерение уровня звука</t>
  </si>
  <si>
    <t>Микробиология</t>
  </si>
  <si>
    <t>3.1.</t>
  </si>
  <si>
    <t>Общие методы микробиологических исследований</t>
  </si>
  <si>
    <t>3.1.1.</t>
  </si>
  <si>
    <t>Микроскопический метод</t>
  </si>
  <si>
    <t>3.1.1.1.</t>
  </si>
  <si>
    <t>Микроскопия препаратов, окрашенных по Граму</t>
  </si>
  <si>
    <t>3.1.1.2.</t>
  </si>
  <si>
    <t>Микроскопия препаратов, окрашенных по методу Ожешко</t>
  </si>
  <si>
    <t>3.1.1.3.</t>
  </si>
  <si>
    <t>Микроскопия препаратов, окрашенных по методу Циля-Нильсена</t>
  </si>
  <si>
    <t>3.1.1.4.</t>
  </si>
  <si>
    <t>Микроскопия препаратов, окрашенных по Романовскому-Гимзе</t>
  </si>
  <si>
    <t>3.1.1.5.</t>
  </si>
  <si>
    <t>Микроскопия препаратов, окрашенных метиленовым синим</t>
  </si>
  <si>
    <t>3.1.1.6.</t>
  </si>
  <si>
    <t>Микроскопия мазков-отпечатков</t>
  </si>
  <si>
    <t>3.1.2.</t>
  </si>
  <si>
    <t>Культуральные методы. Приготовление сред</t>
  </si>
  <si>
    <t>3.1.2.1.</t>
  </si>
  <si>
    <t>Плотные питательные среды, приготовленные из сухих препаратов промышленного изготовления и разлитые в чашки Петри (Плоскирева Левина, Эндо, АГВ, МПА, ВСА, щелочной агар и др.)</t>
  </si>
  <si>
    <t>3.1.2.2.</t>
  </si>
  <si>
    <t>Плотные питательные среды, приготовленные из сухих препаратов промышленного изготовления и разлитые в пробирки (Клиглера, Симмонса, ацетатная, Гисса с углеводами и др.)</t>
  </si>
  <si>
    <t>3.1.2.3.</t>
  </si>
  <si>
    <t>Плотные питательные среды, приготовленные из сухих препаратов промышленного изготовления с добавлением одного компонента и разлитые в чашки Петри (кровяной агар, сывороточный агар и др.)</t>
  </si>
  <si>
    <t>3.1.2.4.</t>
  </si>
  <si>
    <t>Плотные питательные среды, приготовленные из сухих препаратов промышленного изготовления с добавлением одного компонента и разлитые в пробирки (сывороточный агар, 1%-я пептонная вода с теллуритом калия и др.)</t>
  </si>
  <si>
    <t>3.1.2.5.</t>
  </si>
  <si>
    <t>Плотные питательные среды, приготовленные из сухих препаратов промышленного изготовления с добавлением двух компонентов и разлитые в чашки Петри (желточно-солевой агар, кровяно-теллуритовый агар, среды с индикатором и углеводами и др.)</t>
  </si>
  <si>
    <t>3.1.2.6.</t>
  </si>
  <si>
    <t>Плотные питательные среды, приготовленные из сухих препаратов промышленного изготовления с добавлением двух компонентов и разлитые в пробирки (среда Кауфмана, среды с индикатором и углеводами и др.)</t>
  </si>
  <si>
    <t>3.1.2.7.</t>
  </si>
  <si>
    <t>Плотные питательные среды, приготовленные из сухих препаратов промышленного изготовления с добавлением трех и более компонентов и разлитые в чашки Петри (молочно-желточно-солевой агар, ЭДДС, желчно-щелочной агар и др.)</t>
  </si>
  <si>
    <t>3.1.2.8.</t>
  </si>
  <si>
    <t>3.1.2.9.</t>
  </si>
  <si>
    <t>Полужидкие питательные среды, приготовленные из сухих препаратов промышленного изготовления и разлитые в пробирки (среды Гисса с углеводами и др.)</t>
  </si>
  <si>
    <t>3.1.2.10.</t>
  </si>
  <si>
    <t>Полужидкие питательные среды, приготовленные из сухих препаратов промышленного изготовления с добавлением двух и более компонентов и разлитые в пробирки (среда Хью-Лейфсона, Вильсон-Блер и др.)</t>
  </si>
  <si>
    <t>3.1.2.11.</t>
  </si>
  <si>
    <t>Жидкие питательные среды, приготовленные из сухих препаратов промышленного изготовления и разлитые в пробирки (среда Кода, Кесслера и др.)</t>
  </si>
  <si>
    <t>3.1.2.12.</t>
  </si>
  <si>
    <t>Жидкие питательные среды, приготовленные из сухих препаратов промышленного изготовления с добавлением одного компонента и разлитые в пробирки (среда Сабуро, сахарный бульон, солевой бульон и др.)</t>
  </si>
  <si>
    <t>3.1.2.13.</t>
  </si>
  <si>
    <t>Жидкие питательные среды, приготовленные из сухих препаратов промышленного изготовления с добавлением двух компонентов и разлитые в пробирки (среда для гемокультур, риса с индикатором и углеводами и др.)</t>
  </si>
  <si>
    <t>3.1.2.14.</t>
  </si>
  <si>
    <t>Жидкие питательные среды, приготовленные из сухих препаратов промышленного изготовления с добавлением трех и более компонентов и разлитые в пробирки (среды с аминокислотами, магниевая среда и др.)</t>
  </si>
  <si>
    <t>3.1.2.15.</t>
  </si>
  <si>
    <t>Жидкие и полужидкие питательные среды, приготовленные в лабораторных условиях из сухой основы промышленного изготовления и разлитые в пробирки (среда Блаурокка, Китт-Тароци, среда Пизу, двухфазная среда и др.)</t>
  </si>
  <si>
    <t>3.1.4.</t>
  </si>
  <si>
    <t>Методы определения чувствительности к антибиотикам</t>
  </si>
  <si>
    <t>3.1.4.1.</t>
  </si>
  <si>
    <t>Определение чувствительности микроорганизмов к антибиотикам методом диффузии в агар с использованием дисков</t>
  </si>
  <si>
    <t>3.1.4.2.</t>
  </si>
  <si>
    <t>Определение чувствительности микроорганизмов к антибиотикам методом разведений в жидкой питательной среде</t>
  </si>
  <si>
    <t>3.1.4.3.</t>
  </si>
  <si>
    <t>Определение чувствительности микроорганизмов к антибиотикам методом разведений в питательном агаре</t>
  </si>
  <si>
    <t>3.1.5.</t>
  </si>
  <si>
    <t>Методы испытания противомикробной активности дезинфицирующих средств и антисептиков</t>
  </si>
  <si>
    <t>3.1.5.1.</t>
  </si>
  <si>
    <t>Качественный суспензионный метод испытания дезинфектантов</t>
  </si>
  <si>
    <t>3.1.5.2.</t>
  </si>
  <si>
    <t>Количественный суспензионный метод испытания дезинфектантов</t>
  </si>
  <si>
    <t>3.1.5.3.</t>
  </si>
  <si>
    <t>Метод испытания противомикробной активности дезинфектантов с использованием тест-объектов</t>
  </si>
  <si>
    <t>3.1.5.4.</t>
  </si>
  <si>
    <t>Качественный суспензионный метод испытания антисептиков</t>
  </si>
  <si>
    <t>3.1.5.5.</t>
  </si>
  <si>
    <t>Количественный суспензионный метод испытания антисептиков</t>
  </si>
  <si>
    <t>3.1.5.6.</t>
  </si>
  <si>
    <t>Метод испытания противомикробной активности антисептиков для хирургической антисептики рук</t>
  </si>
  <si>
    <t>3.1.5.7.</t>
  </si>
  <si>
    <t>Метод испытания противомикробной активности для определения пролонгированного действия</t>
  </si>
  <si>
    <t>3.1.5.8.</t>
  </si>
  <si>
    <t>Метод испытания антимикробной активности антисептиков для гигиенической антисептики рук</t>
  </si>
  <si>
    <t>3.1.6.</t>
  </si>
  <si>
    <t>Методы контроля питательных сред (1 чашки или пробирки с питательной средой)</t>
  </si>
  <si>
    <t>3.1.6.1.</t>
  </si>
  <si>
    <t>Методы определения показателя чувствительности питательных сред (всхожести клеток микроорганизмов)</t>
  </si>
  <si>
    <t>3.1.6.2.</t>
  </si>
  <si>
    <t>Методы определения показателя ингибиции питательных сред</t>
  </si>
  <si>
    <t>3.1.6.3.</t>
  </si>
  <si>
    <t>Методы определения скорости роста (времени формирования колоний на плотных или отчетливых признаков роста на жидких питательных средах)</t>
  </si>
  <si>
    <t>3.1.6.4.</t>
  </si>
  <si>
    <t>3.1.6.5.</t>
  </si>
  <si>
    <t>Методы определения биохимических свойств контрольных штаммов микроорганизмов на испытуемых питательных средах</t>
  </si>
  <si>
    <t>3.1.6.6.</t>
  </si>
  <si>
    <t>Методы определения стерильности питательных сред</t>
  </si>
  <si>
    <t>3.1.6.7.</t>
  </si>
  <si>
    <t>Методы определения стабильности биологических свойств контрольных штаммов микроорганизмов на питательных средах</t>
  </si>
  <si>
    <t>3.1.6.8.</t>
  </si>
  <si>
    <t>Методы определения количества выросших колоний контрольных штаммов микроорганизмов на испытуемой среде по отношению к контрольной (МПА) – для плотных питательных сред (показатель прорастания микробных клеток)</t>
  </si>
  <si>
    <t>3.1.6.9.</t>
  </si>
  <si>
    <t>Методы определения чувствительности к антибиотикам контрольных штаммов микроорганизмов методом диффузии в агар с использованием дисков (для сред АГВ, Мюллер-Хинтон агар и др.)</t>
  </si>
  <si>
    <t>3.2.</t>
  </si>
  <si>
    <t>Клиническая микробиология</t>
  </si>
  <si>
    <t>3.2.1.</t>
  </si>
  <si>
    <t>3.2.1.1.</t>
  </si>
  <si>
    <t>Микробиологические методы идентификации микроорганизмов семейства Enterobacteriacеaе</t>
  </si>
  <si>
    <t>3.2.1.2.</t>
  </si>
  <si>
    <t>Микробиологические методы идентификации микроорганизмов семейства Micrococcaceae</t>
  </si>
  <si>
    <t>3.2.1.3.</t>
  </si>
  <si>
    <t>Микробиологические методы идентификации микроорганизмов семейства Streptococcaceae</t>
  </si>
  <si>
    <t>3.2.1.4.</t>
  </si>
  <si>
    <t>Методы микробиологических исследований клинического материала на анаэробную флору</t>
  </si>
  <si>
    <t>3.2.1.5.</t>
  </si>
  <si>
    <t>Микробиологические методы исследования спинномозговой жидкости</t>
  </si>
  <si>
    <t>3.2.1.6.</t>
  </si>
  <si>
    <t>Микробиологические методы исследования желчи</t>
  </si>
  <si>
    <t>3.2.1.7.</t>
  </si>
  <si>
    <t>Микробиологические методы исследования мочи</t>
  </si>
  <si>
    <t>3.2.1.8.</t>
  </si>
  <si>
    <t>3.2.1.9.</t>
  </si>
  <si>
    <t>3.2.1.10.</t>
  </si>
  <si>
    <t>Микробиологические методы исследования отделяемого половых органов (уретра, цервикальный канал, влагалище, простата и др.)</t>
  </si>
  <si>
    <t>3.2.1.11.</t>
  </si>
  <si>
    <t>Методы микробиологических исследований прочего клинического материала на аэробную и факультативно-анаэробную флору</t>
  </si>
  <si>
    <t>3.2.1.12.</t>
  </si>
  <si>
    <t>3.2.1.19.</t>
  </si>
  <si>
    <t>3.2.1.20.</t>
  </si>
  <si>
    <t>Методы микробиологических исследований материала на кишечный дисбактериоз</t>
  </si>
  <si>
    <t>Микробиологические методы идентификации микроорганизмов семейства Corinebacterium</t>
  </si>
  <si>
    <t xml:space="preserve"> Микробиологические методы идентификации микроорганизмов семейства Neissericeae</t>
  </si>
  <si>
    <t>3.2.1.21.</t>
  </si>
  <si>
    <t>3.2.1.22.</t>
  </si>
  <si>
    <t>3.2.1.23.</t>
  </si>
  <si>
    <t>Количественные методы микробиологических исследований клинического материала на стафилококк</t>
  </si>
  <si>
    <t>3.2.1.24.</t>
  </si>
  <si>
    <t>Количественные методы исследования клинического материала на дрожжевые грибы</t>
  </si>
  <si>
    <t>3.2.1.28.</t>
  </si>
  <si>
    <t>Микробиологические методы исследования крови и биожидкостей из закрытых, в норме стерильных, полостей на стерильность</t>
  </si>
  <si>
    <t>3.2.1.29.</t>
  </si>
  <si>
    <t>Методы микробиологического контроля грудного молока</t>
  </si>
  <si>
    <t>3.2.1.30.</t>
  </si>
  <si>
    <t>Микробиологические методы идентификации  дрожжеподобных грибов рода Candida и других</t>
  </si>
  <si>
    <t>3.2.1.31.</t>
  </si>
  <si>
    <t>Микробиологические методы идентификации грамположительных палочек родов Bacillus, Lactobacillus, Actinomyces, Clostridium и других</t>
  </si>
  <si>
    <t>3.2.1.32.</t>
  </si>
  <si>
    <t>Микробиологические идентификации неферментирующих бактерий, в том числе рода Pseudomonas</t>
  </si>
  <si>
    <t>3.2.1.35.</t>
  </si>
  <si>
    <t>Микробиологические методы идентификации грамположительных палочек рода Listeria</t>
  </si>
  <si>
    <t>3.2.1.37.</t>
  </si>
  <si>
    <t>Забор клинического материала у пациента</t>
  </si>
  <si>
    <t>3.3.</t>
  </si>
  <si>
    <t>Санитарная микробиология</t>
  </si>
  <si>
    <t>3.3.1.</t>
  </si>
  <si>
    <t>Микробиологические методы исследования объектов внешней среды</t>
  </si>
  <si>
    <t>3.3.1.1.</t>
  </si>
  <si>
    <t>3.3.1.2.</t>
  </si>
  <si>
    <t>3.3.1.3.</t>
  </si>
  <si>
    <t>3.3.1.4.</t>
  </si>
  <si>
    <t>3.3.1.5.</t>
  </si>
  <si>
    <t>а) Определение наличия БГКП в определенном количестве образца</t>
  </si>
  <si>
    <t>3.3.1.6.</t>
  </si>
  <si>
    <t>б) Определение наличия БГКП титрационным методом (соки, напитки)</t>
  </si>
  <si>
    <t>3.3.1.7.</t>
  </si>
  <si>
    <t>Определение  сульфитредуцирующих клостридий в определенном количестве образца</t>
  </si>
  <si>
    <t>3.3.1.8.</t>
  </si>
  <si>
    <t>Определение коагулазоположительного стафилококка в определенном количестве образца</t>
  </si>
  <si>
    <t>3.3.1.9.</t>
  </si>
  <si>
    <t>Определение количества энтерококков в определенном количестве образца</t>
  </si>
  <si>
    <t>3.3.1.10.</t>
  </si>
  <si>
    <t>Определение наличия Вас.cereus в определенном количестве образца</t>
  </si>
  <si>
    <t>3.3.1.11.</t>
  </si>
  <si>
    <t>3.3.1.12.</t>
  </si>
  <si>
    <t>б) Установление промышленной стерильности консервов: определение мезофильных аэробных, факультативно-анаэробных и анаэробных микроорганизмов в 1 грамме образца</t>
  </si>
  <si>
    <t>3.3.1.13.</t>
  </si>
  <si>
    <t>Определение протея в определенном количестве образца</t>
  </si>
  <si>
    <t>3.3.1.14.</t>
  </si>
  <si>
    <t>Определение наличия P.aeruginosa в определенном объеме образца</t>
  </si>
  <si>
    <t>3.3.1.15.</t>
  </si>
  <si>
    <t>Определение молочнокислых бактерий в определенном объеме образца</t>
  </si>
  <si>
    <t>3.3.1.16.</t>
  </si>
  <si>
    <t>Определение количества плесневых грибов и дрожжей в определенном количестве  образца</t>
  </si>
  <si>
    <t>3.3.1.17.</t>
  </si>
  <si>
    <t>Определение количества БГКП методом мембранной фильтрации</t>
  </si>
  <si>
    <t>3.3.1.18.</t>
  </si>
  <si>
    <t>Определение бляшкообразующих единиц (БОЕ) в определенном количестве материала из объектов внешней среды</t>
  </si>
  <si>
    <t>3.3.1.19.</t>
  </si>
  <si>
    <t>Определение антибиотиков в исследуемых образцах</t>
  </si>
  <si>
    <t>3.3.1.20.</t>
  </si>
  <si>
    <t>Контроль стерильности лекарственных средств, изделий медицинского и иного назначения, прочих медицинских препаратов</t>
  </si>
  <si>
    <t>3.3.1.21.</t>
  </si>
  <si>
    <t>Стерилизация изделий медицинского назначения в паровом стерилизаторе (автоклаве)</t>
  </si>
  <si>
    <t>3.3.1.22.</t>
  </si>
  <si>
    <t>Стерилизация изделий медицинского назначения горячим воздухом (в шкафу сушильно-стерилизационном)</t>
  </si>
  <si>
    <t>3.3.1.32.</t>
  </si>
  <si>
    <t>Определение иерсиний в определенном количестве образца</t>
  </si>
  <si>
    <t>3.3.1.33.</t>
  </si>
  <si>
    <t>Определение бифидобактерий в исследуемом образце</t>
  </si>
  <si>
    <t>3.3.1.34.</t>
  </si>
  <si>
    <t>Определение виностойкости в исследуемом образце</t>
  </si>
  <si>
    <t>3.3.1.35.</t>
  </si>
  <si>
    <t>Выявление Listeria monocytogenes в пищевых продуктах (для 100 граммов продукта)</t>
  </si>
  <si>
    <t>3.3.1.36.</t>
  </si>
  <si>
    <t>Выявление Listeria monocytogenes в пищевых продуктах (для 50 граммов продукта)</t>
  </si>
  <si>
    <t>3.3.1.37.</t>
  </si>
  <si>
    <t>Выявление Listeria monocytogenes в пищевых продуктах (для 25 граммов продукта)</t>
  </si>
  <si>
    <t>3.3.1.38.</t>
  </si>
  <si>
    <t>Определение наличия БГКП титрационным методом (вода)</t>
  </si>
  <si>
    <t>3.3.1.39.</t>
  </si>
  <si>
    <t>Определение показателей микробиологической чистоты косметической продукции</t>
  </si>
  <si>
    <t>3.3.1.40.</t>
  </si>
  <si>
    <t>Определение биостойкости смазочно-охлаждающих жидкостей</t>
  </si>
  <si>
    <t>3.3.1.41.</t>
  </si>
  <si>
    <t>Контроль работы паровых и воздушных стерилизаторов</t>
  </si>
  <si>
    <t>3.3.1.42.</t>
  </si>
  <si>
    <t>Контроль работы дезкамер</t>
  </si>
  <si>
    <t>3.3.1.43.</t>
  </si>
  <si>
    <t>Определение наличия микроорганизмов семейства Enterobacteriaceae в определенном количестве образца</t>
  </si>
  <si>
    <t>3.3.1.44.</t>
  </si>
  <si>
    <t>Определение наличия E.coli в определенном количестве образца</t>
  </si>
  <si>
    <t>3.3.1.46.</t>
  </si>
  <si>
    <t>Определение мутагенной активности в тесте Эймса с неполной микросомальной активирующей смесью</t>
  </si>
  <si>
    <t>3.3.1.48.</t>
  </si>
  <si>
    <t>Определение класса токсичности отхода с использованием тест-штаммов на анализаторе</t>
  </si>
  <si>
    <t>3.3.1.52.</t>
  </si>
  <si>
    <t>4.2.</t>
  </si>
  <si>
    <t>4.2.1.</t>
  </si>
  <si>
    <t xml:space="preserve">    4.2.1.1.</t>
  </si>
  <si>
    <t>Изучение биологической активности веществ, выделяющихся из полимерного материала</t>
  </si>
  <si>
    <t>Оформление результатов исследований</t>
  </si>
  <si>
    <t>Оформление и регистрация пациента</t>
  </si>
  <si>
    <t>Оформление и регистрация пациента, выписка ответов по результатам исследования</t>
  </si>
  <si>
    <t>Паразитология</t>
  </si>
  <si>
    <t>5.1.</t>
  </si>
  <si>
    <t>Паразитологическое исследование морской рыбы и рыбной продукции</t>
  </si>
  <si>
    <t>5.1.1.</t>
  </si>
  <si>
    <t>Исследование морской рыбы и рыбной продукции (25 экземпляров)</t>
  </si>
  <si>
    <t>5.2.</t>
  </si>
  <si>
    <t>Определение жизнеспособности личинок гельминтов, опасных для человека</t>
  </si>
  <si>
    <t>5.2.1.</t>
  </si>
  <si>
    <t>5.3.</t>
  </si>
  <si>
    <t>Исследование рыбы пресных водоемов (25 экземпляров)</t>
  </si>
  <si>
    <t>5.3.1.</t>
  </si>
  <si>
    <t>Исследование рыбы на зараженность плероцеркоидами дифиллоботриид</t>
  </si>
  <si>
    <t>5.3.2.</t>
  </si>
  <si>
    <t>Исследование рыбы на зараженность метацеркариями описторхиса (25 экземпляров)</t>
  </si>
  <si>
    <t>5.4.</t>
  </si>
  <si>
    <t>Методы определения жизнеспособности метацеркариев</t>
  </si>
  <si>
    <t>5.4.1.</t>
  </si>
  <si>
    <t>5.6.</t>
  </si>
  <si>
    <t>Исследование объектов окружающей среды</t>
  </si>
  <si>
    <t>5.6.1.</t>
  </si>
  <si>
    <t>Исследование 1 пробы сточной воды (экспресс-метод с использованием концентратора гидробиологического) на яйца гельминтов, цисты лямблий, ооцисты криптоспоридий</t>
  </si>
  <si>
    <t>5.6.2.</t>
  </si>
  <si>
    <t>Исследование 1 пробы питьевой воды, воды открытых водоемов, плавательных бассейнов (экспресс-метод с использованием концентратора гидробиологического) на яйца гельминтов, цисты лямблий, ооцисты криптоспоридий</t>
  </si>
  <si>
    <t>5.6.3.</t>
  </si>
  <si>
    <t xml:space="preserve"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                               ооцисты криптоспоридий    </t>
  </si>
  <si>
    <t>5.6.4.</t>
  </si>
  <si>
    <t>Исследование 1 пробы овощей, фруктов, зелени (экспресс-метод с использованием концентратора гидробиологического) на яйца гельминтов, цисты лямблий, ооцисты криптоспоридий</t>
  </si>
  <si>
    <t>5.6.5.</t>
  </si>
  <si>
    <t>Исследование столовой травы, зелени на личинки гельминтов (метод Бермана)</t>
  </si>
  <si>
    <t>5.6.6.</t>
  </si>
  <si>
    <t>Исследование 1 пробы почвы на яйца и личинки гельминтов методом «ИМП и ТМ» (усовершенствованный)</t>
  </si>
  <si>
    <t>5.7.</t>
  </si>
  <si>
    <t>Определение яиц гельминтов в клиническом материале</t>
  </si>
  <si>
    <t>5.7.1.</t>
  </si>
  <si>
    <t>Определение яиц гельминтов в фекалиях методом Като, методом обогащения</t>
  </si>
  <si>
    <t>5.7.2.</t>
  </si>
  <si>
    <t>Определение цист патогенных кишечных простейших, ооцист криптоспоридий</t>
  </si>
  <si>
    <t>5.7.3.</t>
  </si>
  <si>
    <t>Определение яиц гельминтов в соскобах</t>
  </si>
  <si>
    <t>5.7.6.</t>
  </si>
  <si>
    <t>Исследование фекалий методом Бермана на стронгилиодоз</t>
  </si>
  <si>
    <t>Радиология</t>
  </si>
  <si>
    <t>6.1.</t>
  </si>
  <si>
    <t>Радиометрический анализ</t>
  </si>
  <si>
    <t>6.1.1.</t>
  </si>
  <si>
    <t>Радиометрическое определение цезия-137 в продуктах питания и питьевой воде</t>
  </si>
  <si>
    <t>6.1.2.</t>
  </si>
  <si>
    <t>Радиометрическое определение цезия-137 в непищевой продукции</t>
  </si>
  <si>
    <t>6.5.</t>
  </si>
  <si>
    <t>Дозиметрические исследования</t>
  </si>
  <si>
    <t>6.5.1.</t>
  </si>
  <si>
    <t>Измерение плотности потока альфа- и бета-частиц с поверхности</t>
  </si>
  <si>
    <t>6.5.2.</t>
  </si>
  <si>
    <t>Измерение мощности дозы гамма-излучения</t>
  </si>
  <si>
    <t>Определение индивидуальной эффективной (эквивалентной) дозы внешнего облучения</t>
  </si>
  <si>
    <t>Анализ воды</t>
  </si>
  <si>
    <t>7.1.</t>
  </si>
  <si>
    <t>7.1.1.</t>
  </si>
  <si>
    <t>Питьевая вода</t>
  </si>
  <si>
    <t>7.1.1.1.</t>
  </si>
  <si>
    <t>Определение вкуса и запаха</t>
  </si>
  <si>
    <t>7.1.1.2.</t>
  </si>
  <si>
    <t>Определение мутности</t>
  </si>
  <si>
    <t>7.1.1.2.1.</t>
  </si>
  <si>
    <t>Определение мутности с приготовлением стандарта мутности с навески</t>
  </si>
  <si>
    <t>7.1.1.2.2.</t>
  </si>
  <si>
    <t>Определение мутности с применением ГСО</t>
  </si>
  <si>
    <t>7.1.1.3.</t>
  </si>
  <si>
    <t>Определение цветности</t>
  </si>
  <si>
    <t>7.1.1.4.</t>
  </si>
  <si>
    <t>Определение рН (концентрации водородных ионов)</t>
  </si>
  <si>
    <t>7.1.1.5.</t>
  </si>
  <si>
    <t>Определение остаточного активного хлора</t>
  </si>
  <si>
    <t>7.1.1.6.</t>
  </si>
  <si>
    <t>Определение хлоридов</t>
  </si>
  <si>
    <t>7.1.1.7.</t>
  </si>
  <si>
    <t>Определение сухого остатка</t>
  </si>
  <si>
    <t>7.1.1.8.</t>
  </si>
  <si>
    <t>Определение общей жесткости</t>
  </si>
  <si>
    <t>7.1.1.9.</t>
  </si>
  <si>
    <t xml:space="preserve">Определение аммиака и ионов аммония    </t>
  </si>
  <si>
    <t>7.1.1.10.</t>
  </si>
  <si>
    <t>Определение нитритов</t>
  </si>
  <si>
    <t>7.1.1.11.</t>
  </si>
  <si>
    <t>Определение нитратов</t>
  </si>
  <si>
    <t>7.1.1.12.</t>
  </si>
  <si>
    <t>Определение общего железа (ФЭК)</t>
  </si>
  <si>
    <t>Санитарно-гигиенические услуги</t>
  </si>
  <si>
    <t>11.1.</t>
  </si>
  <si>
    <t xml:space="preserve">Организация государственной санитарно-гигиенической экспертизы  </t>
  </si>
  <si>
    <t>11.1.1.</t>
  </si>
  <si>
    <t>Организация работ по государственной санитарно-гигиенической экспертизе</t>
  </si>
  <si>
    <t>11.1.3.</t>
  </si>
  <si>
    <t>Идентификация продукции</t>
  </si>
  <si>
    <t>11.1.4.</t>
  </si>
  <si>
    <t>Отбор проб (образцов)</t>
  </si>
  <si>
    <t>11.1.6.</t>
  </si>
  <si>
    <t>11.2.</t>
  </si>
  <si>
    <t>Проведение государственной санитарно-гигиенической экспертизы</t>
  </si>
  <si>
    <t>Организация работ по проведению лабораторных испытаний, измерений</t>
  </si>
  <si>
    <t xml:space="preserve"> </t>
  </si>
  <si>
    <t>6.5.4.</t>
  </si>
  <si>
    <t xml:space="preserve">услуга </t>
  </si>
  <si>
    <t>11.2.1.6</t>
  </si>
  <si>
    <t>11.2.1.8.</t>
  </si>
  <si>
    <t>11.2.1.9.</t>
  </si>
  <si>
    <t>Государственная санитарно-гигиеническая экспертиза технологического оборудования</t>
  </si>
  <si>
    <t>11.2.2.7.</t>
  </si>
  <si>
    <t>11.2.2.8.</t>
  </si>
  <si>
    <t>11.2.2.9</t>
  </si>
  <si>
    <t>11.2.2.10</t>
  </si>
  <si>
    <t>11.2.3.</t>
  </si>
  <si>
    <t>11.2.3.1</t>
  </si>
  <si>
    <t>11.2.3.2.</t>
  </si>
  <si>
    <t>11.2.3.3.</t>
  </si>
  <si>
    <t>11.2.3.4.</t>
  </si>
  <si>
    <t>11.2.3.5</t>
  </si>
  <si>
    <t>11.2.3.6</t>
  </si>
  <si>
    <t>11.2.3.7</t>
  </si>
  <si>
    <t>11.2.3.8</t>
  </si>
  <si>
    <t>11.2.3.9</t>
  </si>
  <si>
    <t>11.2.3.10</t>
  </si>
  <si>
    <t>11.2.3.11</t>
  </si>
  <si>
    <t>11.2.3.12</t>
  </si>
  <si>
    <t>Государственная санитарно-гигиеническая экспертиза проектной  документации на жилые дома общей площадью более 1000  кв. м , на объекты с числом работающих свыше 300 чел., проектов спецводопользования с числом потребителей свыше 1000 чел., проектов предельнодопустимых выбросов и санитарно-защитной зоны предприятий с числом источников выбросов выше 60</t>
  </si>
  <si>
    <t>Государственная санитарно-гигиеническая экспертиза товаров для детей</t>
  </si>
  <si>
    <t>Государственная санитарно-гигиеническая экспертиза школьных принадлежностей и канцелярских товаров</t>
  </si>
  <si>
    <t>Государственная санитарно-гигиеническая экспертиза тетрадей школьных и тетрадей общих</t>
  </si>
  <si>
    <t>Государственная санитарно-гигиеническая экспертиза школьных учебников, детских книг</t>
  </si>
  <si>
    <t>Государственная санитарно-гигиеническая экспертиза детской одежды</t>
  </si>
  <si>
    <t>Государственная санитарно-гигиеническая экспертиза воздухопроницаемости</t>
  </si>
  <si>
    <t>Государственная санитарно-гигиеническая экспертиза детской обуви</t>
  </si>
  <si>
    <t>Государственная санитарно-гигиеническая экспертиза предметов ухода за новорожденными, предметов личной гигиены детей</t>
  </si>
  <si>
    <t>Физиолого-гигиенические испытания детских товаров(опытная носка детской одежды, обуви 1 день)</t>
  </si>
  <si>
    <t>Физиолого-гигиенические испытания видеотерминалов</t>
  </si>
  <si>
    <t>11.3.</t>
  </si>
  <si>
    <t>Гигиеническое обучение</t>
  </si>
  <si>
    <t>11.3.1.</t>
  </si>
  <si>
    <t>Организация проведения учебы, семинаров</t>
  </si>
  <si>
    <t>11.3.2.</t>
  </si>
  <si>
    <t>1 час проведения занятий</t>
  </si>
  <si>
    <t>11.3.3.</t>
  </si>
  <si>
    <t>11.3.4.</t>
  </si>
  <si>
    <t>Проведение оценки знаний (для одного слушателя)</t>
  </si>
  <si>
    <t>Гигиеническое обучение декретированных контингентов(включая оценку знаний (1 человек)</t>
  </si>
  <si>
    <t>11.4.</t>
  </si>
  <si>
    <t>Гигиеническая оценка условий труда (1 рабочее место без лабораторных исследований)</t>
  </si>
  <si>
    <t>11.4.1.</t>
  </si>
  <si>
    <t>11.4.3.</t>
  </si>
  <si>
    <t>11.4.4.</t>
  </si>
  <si>
    <t>Организация проведения лабораторно-инструментальных исследований факторов производственной среды</t>
  </si>
  <si>
    <t>Государственная санитарно-гигиеническая экспертиза проектной документации на жилые дома общей площадью до 100 квадратных метров, на объекты с числом работающих до 50 человек, проектов спецводопользования с числом потребителей до 100 человек, проектов предельно допустимых выбросов и санитарно-защитной зоны предприятий с числом источников выбросов до 20</t>
  </si>
  <si>
    <t>Проведение комплексной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</t>
  </si>
  <si>
    <t>Государственная санитарно-гигиеническая экспертиза при определении контингентов работающих, подлежащих профилактическим медицинским осмотрам (1 профессия, количество работающих до 10 человек)</t>
  </si>
  <si>
    <t xml:space="preserve">экспертиза </t>
  </si>
  <si>
    <t>обучение</t>
  </si>
  <si>
    <t>Главный бухгалтер</t>
  </si>
  <si>
    <t>1. Максимальный предельный уровень тарифов настоящего прейскуранта распрстроняется на юридические лица и индивидуальных предпринимателей при формировании фиксированного уровня тарифов на оказываемые ими услуги по санитарно - гигиеническим, микробиологическим и токсилогическим исследованиям в установленном порядке.</t>
  </si>
  <si>
    <t>2. В тарифах настоящего прейскуранта не учтена стоимость используемых на исследования химических реактивов, расходных материалов, изделий медицинского назначения и других материалов, которые оплачиваютя заказчиками дополнительно в установленном порядке.</t>
  </si>
  <si>
    <t>Прейскурант</t>
  </si>
  <si>
    <t>3. Плата за услуги по санитарно-гигиеническим, микробиологическим и токсикологическим исследованиям</t>
  </si>
  <si>
    <t>разового характера, а также время на выезд врача-специалиста к месту оказания услуги и обратно</t>
  </si>
  <si>
    <t xml:space="preserve"> определяется исходя из стоимости нормо-часа и фактически затраченного времени,</t>
  </si>
  <si>
    <t xml:space="preserve"> согласованного с заказчиком.</t>
  </si>
  <si>
    <t xml:space="preserve">4. Транспортные расходы, связанные с выездом врача-специалиста к заказчику, в тарифы прейскуранта </t>
  </si>
  <si>
    <t xml:space="preserve"> (стоимость нормо-часа) не включаются, а оплачиваются дополнительно по тарифам,</t>
  </si>
  <si>
    <t xml:space="preserve"> рассчитанным и утвержденным в соответствии с нормативными правовыми актами по ценообразованию.</t>
  </si>
  <si>
    <t>УТВЕРЖДАЮ</t>
  </si>
  <si>
    <t>гигиены и эпидемиологии"</t>
  </si>
  <si>
    <t xml:space="preserve">ТОКСИКОЛОГИЧЕСКИЕ ИССЛЕДОВАНИЯ </t>
  </si>
  <si>
    <t xml:space="preserve">                           ___________________ В.В.Вашечко</t>
  </si>
  <si>
    <t xml:space="preserve">Методы определения дифференцирующих свойств питательных сред                         </t>
  </si>
  <si>
    <t>2.1.18.</t>
  </si>
  <si>
    <t xml:space="preserve">Измерение температуры и относительности влажности воздуха </t>
  </si>
  <si>
    <t>11.5.1.</t>
  </si>
  <si>
    <t xml:space="preserve">Санитарно-гигиеническая экспертиза работ с ИИИ с выходом на объект </t>
  </si>
  <si>
    <t>11.5.2.</t>
  </si>
  <si>
    <t xml:space="preserve">Санитарно-гигиеническая экспертиза работ с ИИИ без выхода на объект </t>
  </si>
  <si>
    <t>11.5.3.</t>
  </si>
  <si>
    <t>Оформление и выдача санитарного паспорта на работы с ИИИ</t>
  </si>
  <si>
    <t>11.5.4.</t>
  </si>
  <si>
    <t xml:space="preserve">Санитарно-гигиеническая экспертиза документов по радиационной безопасности </t>
  </si>
  <si>
    <t>главный врач ГУ "Ветковский районный центр</t>
  </si>
  <si>
    <t>С.П.Космыкова</t>
  </si>
  <si>
    <t>Тариф (в рублях)</t>
  </si>
  <si>
    <t>после деноми-нации с учетом НДС</t>
  </si>
  <si>
    <r>
      <t>на санитарно-гигиенические, микробиологические и токсикологические исследования по                                                                                                                                                               Г</t>
    </r>
    <r>
      <rPr>
        <b/>
        <u val="single"/>
        <sz val="10"/>
        <rFont val="Times New Roman"/>
        <family val="1"/>
      </rPr>
      <t>У "Ветковский районный центр гигиены и эпидемиологии"</t>
    </r>
  </si>
  <si>
    <t>ОБЩИЕ ПОЛОЖЕНИЯ</t>
  </si>
  <si>
    <t xml:space="preserve"> 11.1.2.</t>
  </si>
  <si>
    <t>11.5.</t>
  </si>
  <si>
    <t>Санитарно-гигиеническая экспертиза работ с ИИИ, документов по радиационной безопасности</t>
  </si>
  <si>
    <t>Плотные питательные среды, приготовл-енные из сухих препаратов промыш-ленного изготовления с добавлением трех и более компонентов и разлитые в пробирки (среда Ресселя и др.)</t>
  </si>
  <si>
    <t>Микробиологические методы исследо-вания отделяемого дыхательных путей</t>
  </si>
  <si>
    <t xml:space="preserve">Микробиологические методы исслед-ования отделяемого глаз, конъюнктивы, век, слезных мешков, роговицы  </t>
  </si>
  <si>
    <t>Определение наличия патогенных мик-роорганизмов, в том числе сальмонелл, в определенном количестве образца</t>
  </si>
  <si>
    <t>Вирусология</t>
  </si>
  <si>
    <t>Изготовление и выдача копий, дублика-тов документов по результатам государс-твенной санитарно-гигиенической экспертизы</t>
  </si>
  <si>
    <t>Государственная санитарно-гигиеничес-кая экспертиза и обследование предприятий и других объектов, с числом работающих 101-300 чел.</t>
  </si>
  <si>
    <t>Гигиеническая экспертиза  произво-дства, выпуска,транспортировки и реализации продукции, товаров, изделий</t>
  </si>
  <si>
    <t>Государственная санитарно-гигиеничес-кая экспертиза детских игр и игрушек</t>
  </si>
  <si>
    <t xml:space="preserve"> Государственная санитарно-гигиеничес-кая экспертиза проектной документации на жилые дома общей площадью 101-500  кв. м , на объекты с числом работаю-щих 51-100 чел., проектов спецводополь-зования с числом потребителей 101-500 чел., проектов предельнодопустимых выбросов и санитарно-защитной зоны предприятий с числом источников выбросов от 21-40.</t>
  </si>
  <si>
    <t>Государственная санитарно-гигиеническая экспертиза проектной документации на жилые дома общей площадью 501-1000  кв. м , на объекты с числом работающих 101-300 чел., проектов спецводопользования с числом потребителей 501-1000 чел, проектов предельнодопустимых выбросов и сани-тарно-защитной зоны предприятий с числом источников выбросов от 41-60.</t>
  </si>
  <si>
    <t>Государственная санитарно-гигиениче-ская экспертиза средств передвижения: велосипеды, самокаты, педальные автомо-били, коляски, качели, детская мебель</t>
  </si>
  <si>
    <t>Государственная санитарно-гигиеничес-кая экспертиза гигроскопичности</t>
  </si>
  <si>
    <t xml:space="preserve">а) Установление промышленной стериль-ности консервов: подготовка проб к анализу        </t>
  </si>
  <si>
    <t>Определение количества БГКП в 1 грам-ме продукта методом посева на поверх-ность селективно-диагностической среды</t>
  </si>
  <si>
    <t xml:space="preserve">Микробиологические методы идентифи-кации микроорганизмов рода Bordetella   </t>
  </si>
  <si>
    <t>Микробиологические методы идентифи-кации микроорганизмов рода Yersinia</t>
  </si>
  <si>
    <t>Определение общего количества мезофи-льных аэробных и факультативно анаэро-бных микроорганизмов в 1 грамме образца</t>
  </si>
  <si>
    <t>Определение количества БГКП в 1 грамме методом наиболее вероятного числа (НВЧ)</t>
  </si>
  <si>
    <t>после деноми-нации без НДС</t>
  </si>
  <si>
    <t>11.6.1.</t>
  </si>
  <si>
    <t xml:space="preserve">Государственная санитарно-гигиеническая экспертиза работ с источниками ионизирующего излучения (ИИИ)  </t>
  </si>
  <si>
    <t>11.7.</t>
  </si>
  <si>
    <t xml:space="preserve">Санитарно-гигиеническая экспертиза и согласование документов по радиационной безопасности </t>
  </si>
  <si>
    <t>11.7.1.</t>
  </si>
  <si>
    <t>.11.8.1</t>
  </si>
  <si>
    <t>Государственная санитарно-гигиеническая экспертиза проектов санитарно-защитных зон ядерных установок и (или) эксплуатационных радиоктивных отходов, санитарно-защитных зон организаций, сооружений и иных объектов, оказывающих воздействие на здоровье человека и окружающую среду, зон санитарной охраны источников и систем питьевого водоснабжения (п.10.25 АП)</t>
  </si>
  <si>
    <t>Государственная санитарно-гигиеническая экспертиза с выдачей санитарно-гигиенического заключения работ и услуг, которые могут представлять потенциальную опасность для здоровья  населения (п.10.32-АП)-п.16 Деятельность в области здравоохранения (Постановление Министерства здравоохранения Республики Беларусь от 17.07.2012 №104):</t>
  </si>
  <si>
    <t>.11.8.2</t>
  </si>
  <si>
    <t>.11.8.3</t>
  </si>
  <si>
    <t>.11.8.4</t>
  </si>
  <si>
    <t>.11.8.5</t>
  </si>
  <si>
    <t>.11.8.6</t>
  </si>
  <si>
    <t>.11.8.7</t>
  </si>
  <si>
    <t>.11.8.8</t>
  </si>
  <si>
    <t>.11.8.9</t>
  </si>
  <si>
    <t>.11.8.10</t>
  </si>
  <si>
    <t>ГСГЭ и выдача СГЗ условий труда работников (п.10.26 АП).</t>
  </si>
  <si>
    <t>.11.8.11</t>
  </si>
  <si>
    <t>ГСГЭ и выдача СГЗ объектов социальной, производственной, транспортной, инженерной инфраструктуры с числом работающих до 10 человек (п.10.24.3 АП).</t>
  </si>
  <si>
    <t>.11.8.12</t>
  </si>
  <si>
    <t>ГСГЭ и выдача СГЗ объектов социальной, производственной, транспортной, инженерной инфраструктуры с числом работающих более 10 человек (п.10.24.3 АП).</t>
  </si>
  <si>
    <t>.11.8.13</t>
  </si>
  <si>
    <t>Согласование с выдачей заключения проектной документации на капитальный ремонт и реконструкцию, при которых осуществляется расширение или увеличение мощности, а также изменение целевого назначения объектов социальной, производственной, транспортной, инженерной инфраструктуры (п. 3.6.2 АП).</t>
  </si>
  <si>
    <t>.11.8.14</t>
  </si>
  <si>
    <t>Согласование с выдачей заключения архитектурных и строительных проектов при отсутствии для них санитарных норм и правил, гигиенических нормативов (п.3.6.1. АП).</t>
  </si>
  <si>
    <t>.11.8.15</t>
  </si>
  <si>
    <t>Оказание консультативно-методической помощи в определении соответствия требованиям законодательства в области санитарно-эпидемиологического благополучия населения: работ и услуг, к которым установлены санитарно-эпидемиологические требования.</t>
  </si>
  <si>
    <t>.11.8.16</t>
  </si>
  <si>
    <t>Оказание консультативно-методической помощи в определении соответствия требованиям законодательства в области санитарно-эпидемиологического благополучия населения: проектной документации на реконструкцию, в том числе модернизацию объектов социальной, производственной, транспортной, инженерной инфраструктуры.</t>
  </si>
  <si>
    <t>.11.8.17</t>
  </si>
  <si>
    <t>Оказание консультативно-методической помощи в определении списков профессий (должностей) работающих, подлежащих периодическим медицинским осмотрам, по проведению аттестации рабочих мест по условиям труда, оформлению карт аттестации рабочего места по условиям труда.</t>
  </si>
  <si>
    <t>.11.8.18</t>
  </si>
  <si>
    <t xml:space="preserve">Консультация врача-специалиста по вопросам формирования здорового образа жизни. </t>
  </si>
  <si>
    <t>.11.8.19</t>
  </si>
  <si>
    <t>Консультация врача-специалиста по вопросам обеспечения санитарно-эпидемиологического благополучия населения.</t>
  </si>
  <si>
    <t>.11.8.20</t>
  </si>
  <si>
    <t>Проведение ГСГЭ и выдача СГЗ работ и услуг, которые могут предоставлять потенциальную опасность для здоровья населения (п.10.32 АП): п.43 Услуги по общественному питанию: деятельность ресторанов, баров.</t>
  </si>
  <si>
    <t>.11.8.21</t>
  </si>
  <si>
    <t>Проведение ГСГЭ и выдача СГЗ работ и услуг, которые могут предоставлять потенциальную опасность для здоровья населения (п.10.32 АП): п.27 Работы с источниками ионизирующего излучения.</t>
  </si>
  <si>
    <t>.11.8.22</t>
  </si>
  <si>
    <t>Проведение ГСГЭ и выдача СГЗ работ и услуг, которые могут предоставлять потенциальную опасность для здоровья населения (п.10.32 АП): п.1 Производство продуктов питания с числом работающих более 50 человек.</t>
  </si>
  <si>
    <r>
      <t>Государственная санитарно-гигиеническая экспертиза и выдача санитарно-гигиенического заключения работ и услуг, которые могут представлять потенциальную опасность для здоровья населения(п.10.32 АП): п.43</t>
    </r>
    <r>
      <rPr>
        <u val="single"/>
        <sz val="8"/>
        <color indexed="8"/>
        <rFont val="Calibri"/>
        <family val="2"/>
      </rPr>
      <t xml:space="preserve"> Услуги по общественному питанию </t>
    </r>
    <r>
      <rPr>
        <u val="single"/>
        <sz val="8"/>
        <rFont val="Arial Cyr"/>
        <family val="0"/>
      </rPr>
      <t>: прочие услуги по общественному питанию.</t>
    </r>
  </si>
  <si>
    <r>
      <t xml:space="preserve">Государственная санитарно-гигиеническая экспертиза и выдача санитарно-гигиенического заключения работ и услуг, которые могут представлять потенциальную опасность для здоровья населения(п.10.32 АП): п.51 </t>
    </r>
    <r>
      <rPr>
        <u val="single"/>
        <sz val="8"/>
        <color indexed="8"/>
        <rFont val="Calibri"/>
        <family val="2"/>
      </rPr>
      <t xml:space="preserve">Деятельность в области физической культуры и спорта </t>
    </r>
    <r>
      <rPr>
        <sz val="8"/>
        <rFont val="Arial Cyr"/>
        <family val="0"/>
      </rPr>
      <t>(постановление МЗ РБ от 17.07.2012г.№104).</t>
    </r>
  </si>
  <si>
    <r>
      <t xml:space="preserve">Государственная санитарно-гигиеническая экспертиза и выдача санитарно-гигиенического заключения работ и услуг, которые могут представлять потенциальную опасность для здоровья населения(п.10.32 АП): п.38 </t>
    </r>
    <r>
      <rPr>
        <u val="single"/>
        <sz val="8"/>
        <color indexed="8"/>
        <rFont val="Calibri"/>
        <family val="2"/>
      </rPr>
      <t>Деятельность сухопутного и трудопроводного транспорта: деятельность грузового автомобильного транспорта (перевозка продовольственного сырья и пищевых продуктов)</t>
    </r>
    <r>
      <rPr>
        <sz val="8"/>
        <rFont val="Arial Cyr"/>
        <family val="0"/>
      </rPr>
      <t>.</t>
    </r>
  </si>
  <si>
    <r>
      <t xml:space="preserve">ГСГЭ и выдача СГЗ работ и услуг, которые могут представлять потенциальную опасность для здоровья населения (п.10.32 АП): </t>
    </r>
    <r>
      <rPr>
        <u val="single"/>
        <sz val="8"/>
        <rFont val="Arial"/>
        <family val="2"/>
      </rPr>
      <t>п.1   Производство продуктов питания</t>
    </r>
  </si>
  <si>
    <r>
      <t xml:space="preserve">ГСГЭ и выдача СГЗ работ и услуг, которые могут представлять потенциальную опасность для здоровья населения (п.10.32 АП): </t>
    </r>
    <r>
      <rPr>
        <u val="single"/>
        <sz val="8"/>
        <rFont val="Times New Roman"/>
        <family val="1"/>
      </rPr>
      <t>п.24  Ремонт, монтаж машин и оборудования</t>
    </r>
  </si>
  <si>
    <r>
      <t xml:space="preserve">ГСГЭ и выдача СГЗ работ и услуг, которые могут представлять потенциальную опасность для здоровья населения (п.10.32 АП): </t>
    </r>
    <r>
      <rPr>
        <u val="single"/>
        <sz val="8"/>
        <rFont val="Times New Roman"/>
        <family val="1"/>
      </rPr>
      <t>п.37 Розничная торговля, за исключением торговли автомобилями и мотоциклами</t>
    </r>
  </si>
  <si>
    <r>
      <t xml:space="preserve">ГСГЭ и выдача СГЗ работ и услуг, которые могут представлять потенциальную опасность для здоровья населения (п.10.32 АП): </t>
    </r>
    <r>
      <rPr>
        <u val="single"/>
        <sz val="8"/>
        <rFont val="Times New Roman"/>
        <family val="1"/>
      </rPr>
      <t>п.54 Предоставление прочих индивидуальных услуг</t>
    </r>
  </si>
  <si>
    <t>cтоимость без НДС</t>
  </si>
  <si>
    <t>стоимость с учетом НДС</t>
  </si>
  <si>
    <t>стоимость без НДС</t>
  </si>
  <si>
    <t xml:space="preserve"> ГЛАВА 1.</t>
  </si>
  <si>
    <r>
      <t xml:space="preserve">Государственная санитарно-гигиеническая экспертиза и выдача санитарно-гигиенического заключения работ и услуг, которые могут представлять потенциальную опасность для здоровья населения(п.10.32 АП): п.48 </t>
    </r>
    <r>
      <rPr>
        <u val="single"/>
        <sz val="7"/>
        <color indexed="8"/>
        <rFont val="Calibri"/>
        <family val="2"/>
      </rPr>
      <t>Образование</t>
    </r>
    <r>
      <rPr>
        <sz val="7"/>
        <rFont val="Arial Cyr"/>
        <family val="0"/>
      </rPr>
      <t xml:space="preserve"> .</t>
    </r>
  </si>
  <si>
    <t xml:space="preserve">12 марта 2018г. </t>
  </si>
  <si>
    <t>Государственная санитарно-гигиеническая экспертиза работ и услуг</t>
  </si>
  <si>
    <t>11.2.1.10.</t>
  </si>
</sst>
</file>

<file path=xl/styles.xml><?xml version="1.0" encoding="utf-8"?>
<styleSheet xmlns="http://schemas.openxmlformats.org/spreadsheetml/2006/main">
  <numFmts count="25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_-* #,##0.0&quot;р.&quot;_-;\-* #,##0.0&quot;р.&quot;_-;_-* &quot;-&quot;??&quot;р.&quot;_-;_-@_-"/>
    <numFmt numFmtId="178" formatCode="_-* #,##0&quot;р.&quot;_-;\-* #,##0&quot;р.&quot;_-;_-* &quot;-&quot;??&quot;р.&quot;_-;_-@_-"/>
    <numFmt numFmtId="179" formatCode="0.0"/>
    <numFmt numFmtId="180" formatCode="0.000"/>
  </numFmts>
  <fonts count="6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8"/>
      <color indexed="8"/>
      <name val="Calibri"/>
      <family val="2"/>
    </font>
    <font>
      <u val="single"/>
      <sz val="8"/>
      <name val="Arial Cyr"/>
      <family val="0"/>
    </font>
    <font>
      <sz val="8"/>
      <name val="Arial"/>
      <family val="2"/>
    </font>
    <font>
      <u val="single"/>
      <sz val="8"/>
      <name val="Arial"/>
      <family val="2"/>
    </font>
    <font>
      <u val="single"/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/>
    </xf>
    <xf numFmtId="1" fontId="17" fillId="0" borderId="10" xfId="43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18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16" fillId="0" borderId="14" xfId="0" applyFont="1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32" borderId="14" xfId="0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32" borderId="10" xfId="0" applyFont="1" applyFill="1" applyBorder="1" applyAlignment="1">
      <alignment vertical="top" wrapText="1"/>
    </xf>
    <xf numFmtId="0" fontId="5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8" fillId="0" borderId="16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2" fontId="0" fillId="0" borderId="13" xfId="0" applyNumberFormat="1" applyFont="1" applyBorder="1" applyAlignment="1">
      <alignment/>
    </xf>
    <xf numFmtId="1" fontId="0" fillId="0" borderId="10" xfId="43" applyNumberFormat="1" applyFont="1" applyBorder="1" applyAlignment="1">
      <alignment/>
    </xf>
    <xf numFmtId="2" fontId="0" fillId="0" borderId="10" xfId="43" applyNumberFormat="1" applyFont="1" applyBorder="1" applyAlignment="1">
      <alignment/>
    </xf>
    <xf numFmtId="1" fontId="6" fillId="0" borderId="10" xfId="43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1" fontId="0" fillId="0" borderId="19" xfId="43" applyNumberFormat="1" applyFont="1" applyBorder="1" applyAlignment="1">
      <alignment/>
    </xf>
    <xf numFmtId="2" fontId="0" fillId="0" borderId="19" xfId="43" applyNumberFormat="1" applyFont="1" applyBorder="1" applyAlignment="1">
      <alignment/>
    </xf>
    <xf numFmtId="2" fontId="6" fillId="0" borderId="10" xfId="43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1" fontId="0" fillId="0" borderId="12" xfId="43" applyNumberFormat="1" applyFont="1" applyBorder="1" applyAlignment="1">
      <alignment/>
    </xf>
    <xf numFmtId="1" fontId="6" fillId="0" borderId="12" xfId="43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21" xfId="0" applyNumberFormat="1" applyFont="1" applyBorder="1" applyAlignment="1">
      <alignment/>
    </xf>
    <xf numFmtId="1" fontId="0" fillId="0" borderId="11" xfId="43" applyNumberFormat="1" applyFont="1" applyBorder="1" applyAlignment="1">
      <alignment/>
    </xf>
    <xf numFmtId="2" fontId="0" fillId="0" borderId="11" xfId="43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0" fontId="18" fillId="0" borderId="11" xfId="0" applyFont="1" applyBorder="1" applyAlignment="1">
      <alignment horizontal="center" vertical="top" wrapText="1"/>
    </xf>
    <xf numFmtId="0" fontId="18" fillId="32" borderId="10" xfId="0" applyFont="1" applyFill="1" applyBorder="1" applyAlignment="1">
      <alignment horizontal="center" vertical="top" wrapText="1"/>
    </xf>
    <xf numFmtId="14" fontId="18" fillId="32" borderId="10" xfId="0" applyNumberFormat="1" applyFont="1" applyFill="1" applyBorder="1" applyAlignment="1">
      <alignment horizontal="center" vertical="top" wrapText="1"/>
    </xf>
    <xf numFmtId="14" fontId="1" fillId="32" borderId="10" xfId="0" applyNumberFormat="1" applyFont="1" applyFill="1" applyBorder="1" applyAlignment="1">
      <alignment vertical="top" wrapText="1"/>
    </xf>
    <xf numFmtId="1" fontId="1" fillId="0" borderId="10" xfId="0" applyNumberFormat="1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22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vertical="center"/>
    </xf>
    <xf numFmtId="0" fontId="4" fillId="0" borderId="10" xfId="0" applyFont="1" applyFill="1" applyBorder="1" applyAlignment="1">
      <alignment wrapText="1"/>
    </xf>
    <xf numFmtId="0" fontId="25" fillId="32" borderId="10" xfId="0" applyFont="1" applyFill="1" applyBorder="1" applyAlignment="1">
      <alignment vertical="top" wrapText="1"/>
    </xf>
    <xf numFmtId="0" fontId="26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view="pageLayout" workbookViewId="0" topLeftCell="A200">
      <selection activeCell="D294" sqref="D294"/>
    </sheetView>
  </sheetViews>
  <sheetFormatPr defaultColWidth="9.00390625" defaultRowHeight="12.75"/>
  <cols>
    <col min="1" max="1" width="7.75390625" style="0" customWidth="1"/>
    <col min="2" max="2" width="28.00390625" style="0" customWidth="1"/>
    <col min="3" max="3" width="8.375" style="0" customWidth="1"/>
    <col min="4" max="4" width="11.625" style="0" customWidth="1"/>
    <col min="5" max="5" width="7.375" style="0" hidden="1" customWidth="1"/>
    <col min="6" max="6" width="11.00390625" style="0" customWidth="1"/>
    <col min="7" max="7" width="0.2421875" style="0" hidden="1" customWidth="1"/>
    <col min="8" max="8" width="9.75390625" style="0" customWidth="1"/>
    <col min="9" max="9" width="10.875" style="0" customWidth="1"/>
  </cols>
  <sheetData>
    <row r="1" spans="2:8" ht="15.75">
      <c r="B1" s="3" t="s">
        <v>358</v>
      </c>
      <c r="C1" s="10" t="s">
        <v>425</v>
      </c>
      <c r="H1" s="3"/>
    </row>
    <row r="2" spans="1:9" ht="15">
      <c r="A2" s="1"/>
      <c r="B2" s="1"/>
      <c r="C2" s="13" t="s">
        <v>440</v>
      </c>
      <c r="D2" s="14"/>
      <c r="E2" s="14"/>
      <c r="F2" s="14"/>
      <c r="G2" s="14"/>
      <c r="H2" s="14"/>
      <c r="I2" s="14"/>
    </row>
    <row r="3" spans="1:9" ht="11.25" customHeight="1">
      <c r="A3" s="8"/>
      <c r="B3" s="8"/>
      <c r="C3" s="100" t="s">
        <v>426</v>
      </c>
      <c r="D3" s="100"/>
      <c r="E3" s="100"/>
      <c r="F3" s="100"/>
      <c r="G3" s="100"/>
      <c r="H3" s="100"/>
      <c r="I3" s="16"/>
    </row>
    <row r="4" spans="1:9" ht="14.25">
      <c r="A4" s="3"/>
      <c r="B4" s="3"/>
      <c r="C4" s="17"/>
      <c r="D4" s="15"/>
      <c r="E4" s="15"/>
      <c r="F4" s="15"/>
      <c r="G4" s="15"/>
      <c r="H4" s="15"/>
      <c r="I4" s="15"/>
    </row>
    <row r="5" spans="1:9" ht="12.75" customHeight="1">
      <c r="A5" s="2"/>
      <c r="B5" s="9"/>
      <c r="C5" s="18" t="s">
        <v>428</v>
      </c>
      <c r="D5" s="18"/>
      <c r="E5" s="18"/>
      <c r="F5" s="18"/>
      <c r="G5" s="18"/>
      <c r="H5" s="18"/>
      <c r="I5" s="18"/>
    </row>
    <row r="6" spans="1:9" ht="15.75">
      <c r="A6" s="3"/>
      <c r="B6" s="3"/>
      <c r="C6" s="11"/>
      <c r="D6" s="12"/>
      <c r="E6" s="12"/>
      <c r="F6" s="12"/>
      <c r="G6" s="12"/>
      <c r="H6" s="10"/>
      <c r="I6" s="12"/>
    </row>
    <row r="7" spans="1:9" ht="15.75">
      <c r="A7" s="3"/>
      <c r="B7" s="3"/>
      <c r="C7" s="10"/>
      <c r="D7" s="10"/>
      <c r="E7" s="10"/>
      <c r="F7" s="10"/>
      <c r="G7" s="10"/>
      <c r="H7" s="12" t="s">
        <v>523</v>
      </c>
      <c r="I7" s="10"/>
    </row>
    <row r="8" spans="1:9" ht="15.75">
      <c r="A8" s="3"/>
      <c r="B8" s="3"/>
      <c r="C8" s="10"/>
      <c r="D8" s="10"/>
      <c r="E8" s="10"/>
      <c r="F8" s="10"/>
      <c r="G8" s="10"/>
      <c r="H8" s="10"/>
      <c r="I8" s="10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8.75">
      <c r="A10" s="101" t="s">
        <v>417</v>
      </c>
      <c r="B10" s="101"/>
      <c r="C10" s="101"/>
      <c r="D10" s="101"/>
      <c r="E10" s="101"/>
      <c r="F10" s="101"/>
      <c r="G10" s="101"/>
      <c r="H10" s="101"/>
      <c r="I10" s="101"/>
    </row>
    <row r="11" spans="1:9" ht="32.25" customHeight="1">
      <c r="A11" s="89" t="s">
        <v>444</v>
      </c>
      <c r="B11" s="89"/>
      <c r="C11" s="89"/>
      <c r="D11" s="89"/>
      <c r="E11" s="89"/>
      <c r="F11" s="89"/>
      <c r="G11" s="89"/>
      <c r="H11" s="89"/>
      <c r="I11" s="89"/>
    </row>
    <row r="12" spans="1:9" ht="17.25" customHeight="1">
      <c r="A12" s="89" t="s">
        <v>521</v>
      </c>
      <c r="B12" s="89"/>
      <c r="C12" s="89"/>
      <c r="D12" s="89"/>
      <c r="E12" s="89"/>
      <c r="F12" s="89"/>
      <c r="G12" s="89"/>
      <c r="H12" s="89"/>
      <c r="I12" s="89"/>
    </row>
    <row r="13" spans="1:9" ht="15.75" customHeight="1">
      <c r="A13" s="89" t="s">
        <v>445</v>
      </c>
      <c r="B13" s="89"/>
      <c r="C13" s="89"/>
      <c r="D13" s="89"/>
      <c r="E13" s="89"/>
      <c r="F13" s="89"/>
      <c r="G13" s="89"/>
      <c r="H13" s="89"/>
      <c r="I13" s="89"/>
    </row>
    <row r="14" spans="1:9" ht="53.25" customHeight="1">
      <c r="A14" s="90" t="s">
        <v>415</v>
      </c>
      <c r="B14" s="90"/>
      <c r="C14" s="90"/>
      <c r="D14" s="90"/>
      <c r="E14" s="90"/>
      <c r="F14" s="90"/>
      <c r="G14" s="90"/>
      <c r="H14" s="90"/>
      <c r="I14" s="90"/>
    </row>
    <row r="15" spans="1:9" ht="39.75" customHeight="1">
      <c r="A15" s="90" t="s">
        <v>416</v>
      </c>
      <c r="B15" s="90"/>
      <c r="C15" s="90"/>
      <c r="D15" s="90"/>
      <c r="E15" s="90"/>
      <c r="F15" s="90"/>
      <c r="G15" s="90"/>
      <c r="H15" s="90"/>
      <c r="I15" s="90"/>
    </row>
    <row r="16" spans="1:9" ht="12.75">
      <c r="A16" s="91" t="s">
        <v>418</v>
      </c>
      <c r="B16" s="91"/>
      <c r="C16" s="91"/>
      <c r="D16" s="91"/>
      <c r="E16" s="91"/>
      <c r="F16" s="91"/>
      <c r="G16" s="91"/>
      <c r="H16" s="91"/>
      <c r="I16" s="91"/>
    </row>
    <row r="17" spans="1:9" ht="12.75">
      <c r="A17" s="91" t="s">
        <v>419</v>
      </c>
      <c r="B17" s="91"/>
      <c r="C17" s="91"/>
      <c r="D17" s="91"/>
      <c r="E17" s="91"/>
      <c r="F17" s="91"/>
      <c r="G17" s="91"/>
      <c r="H17" s="91"/>
      <c r="I17" s="91"/>
    </row>
    <row r="18" spans="1:9" ht="12.75">
      <c r="A18" s="91" t="s">
        <v>420</v>
      </c>
      <c r="B18" s="91"/>
      <c r="C18" s="91"/>
      <c r="D18" s="91"/>
      <c r="E18" s="91"/>
      <c r="F18" s="91"/>
      <c r="G18" s="91"/>
      <c r="H18" s="91"/>
      <c r="I18" s="91"/>
    </row>
    <row r="19" spans="1:9" ht="12.75">
      <c r="A19" s="91" t="s">
        <v>421</v>
      </c>
      <c r="B19" s="91"/>
      <c r="C19" s="91"/>
      <c r="D19" s="91"/>
      <c r="E19" s="91"/>
      <c r="F19" s="91"/>
      <c r="G19" s="91"/>
      <c r="H19" s="91"/>
      <c r="I19" s="91"/>
    </row>
    <row r="20" spans="1:9" ht="12.75">
      <c r="A20" s="91" t="s">
        <v>422</v>
      </c>
      <c r="B20" s="91"/>
      <c r="C20" s="91"/>
      <c r="D20" s="91"/>
      <c r="E20" s="91"/>
      <c r="F20" s="91"/>
      <c r="G20" s="91"/>
      <c r="H20" s="91"/>
      <c r="I20" s="91"/>
    </row>
    <row r="21" spans="1:9" ht="12.75">
      <c r="A21" s="91" t="s">
        <v>423</v>
      </c>
      <c r="B21" s="91"/>
      <c r="C21" s="91"/>
      <c r="D21" s="91"/>
      <c r="E21" s="91"/>
      <c r="F21" s="91"/>
      <c r="G21" s="91"/>
      <c r="H21" s="91"/>
      <c r="I21" s="91"/>
    </row>
    <row r="22" spans="1:9" ht="12.75">
      <c r="A22" s="91" t="s">
        <v>424</v>
      </c>
      <c r="B22" s="91"/>
      <c r="C22" s="91"/>
      <c r="D22" s="91"/>
      <c r="E22" s="91"/>
      <c r="F22" s="91"/>
      <c r="G22" s="91"/>
      <c r="H22" s="91"/>
      <c r="I22" s="91"/>
    </row>
    <row r="23" spans="1:9" ht="12.75">
      <c r="A23" s="1"/>
      <c r="B23" s="2"/>
      <c r="C23" s="2"/>
      <c r="D23" s="2"/>
      <c r="E23" s="2"/>
      <c r="F23" s="2"/>
      <c r="G23" s="2"/>
      <c r="H23" s="2"/>
      <c r="I23" s="2"/>
    </row>
    <row r="24" spans="1:9" ht="12.75">
      <c r="A24" s="102" t="s">
        <v>0</v>
      </c>
      <c r="B24" s="102"/>
      <c r="C24" s="102"/>
      <c r="D24" s="102"/>
      <c r="E24" s="102"/>
      <c r="F24" s="102"/>
      <c r="G24" s="102"/>
      <c r="H24" s="102"/>
      <c r="I24" s="102"/>
    </row>
    <row r="25" spans="1:9" ht="12.75" customHeight="1">
      <c r="A25" s="89" t="s">
        <v>1</v>
      </c>
      <c r="B25" s="89"/>
      <c r="C25" s="89"/>
      <c r="D25" s="89"/>
      <c r="E25" s="89"/>
      <c r="F25" s="89"/>
      <c r="G25" s="89"/>
      <c r="H25" s="89"/>
      <c r="I25" s="89"/>
    </row>
    <row r="26" spans="1:9" ht="13.5" thickBot="1">
      <c r="A26" s="108" t="s">
        <v>427</v>
      </c>
      <c r="B26" s="108"/>
      <c r="C26" s="108"/>
      <c r="D26" s="109"/>
      <c r="E26" s="109"/>
      <c r="F26" s="109"/>
      <c r="G26" s="109"/>
      <c r="H26" s="109"/>
      <c r="I26" s="109"/>
    </row>
    <row r="27" spans="1:9" ht="15" customHeight="1" thickBot="1">
      <c r="A27" s="97" t="s">
        <v>2</v>
      </c>
      <c r="B27" s="94" t="s">
        <v>3</v>
      </c>
      <c r="C27" s="105" t="s">
        <v>4</v>
      </c>
      <c r="D27" s="103" t="s">
        <v>442</v>
      </c>
      <c r="E27" s="104"/>
      <c r="F27" s="104"/>
      <c r="G27" s="104"/>
      <c r="H27" s="104"/>
      <c r="I27" s="104"/>
    </row>
    <row r="28" spans="1:9" ht="26.25" customHeight="1" thickBot="1">
      <c r="A28" s="98"/>
      <c r="B28" s="95"/>
      <c r="C28" s="106"/>
      <c r="D28" s="103" t="s">
        <v>5</v>
      </c>
      <c r="E28" s="104"/>
      <c r="F28" s="104"/>
      <c r="G28" s="104"/>
      <c r="H28" s="103" t="s">
        <v>6</v>
      </c>
      <c r="I28" s="104"/>
    </row>
    <row r="29" spans="1:9" ht="59.25" customHeight="1">
      <c r="A29" s="99"/>
      <c r="B29" s="96"/>
      <c r="C29" s="107"/>
      <c r="D29" s="43" t="s">
        <v>518</v>
      </c>
      <c r="E29" s="34" t="s">
        <v>7</v>
      </c>
      <c r="F29" s="35" t="s">
        <v>519</v>
      </c>
      <c r="G29" s="34" t="s">
        <v>468</v>
      </c>
      <c r="H29" s="43" t="s">
        <v>520</v>
      </c>
      <c r="I29" s="35" t="s">
        <v>519</v>
      </c>
    </row>
    <row r="30" spans="1:9" s="23" customFormat="1" ht="96" customHeight="1">
      <c r="A30" s="45" t="s">
        <v>8</v>
      </c>
      <c r="B30" s="20" t="s">
        <v>9</v>
      </c>
      <c r="C30" s="28"/>
      <c r="D30" s="26"/>
      <c r="E30" s="6"/>
      <c r="F30" s="6"/>
      <c r="G30" s="6"/>
      <c r="H30" s="26"/>
      <c r="I30" s="6"/>
    </row>
    <row r="31" spans="1:9" ht="33.75" customHeight="1">
      <c r="A31" s="46" t="s">
        <v>10</v>
      </c>
      <c r="B31" s="4" t="s">
        <v>17</v>
      </c>
      <c r="C31" s="29" t="s">
        <v>24</v>
      </c>
      <c r="D31" s="47">
        <v>0.93</v>
      </c>
      <c r="E31" s="48">
        <f>ROUND(ROUND(D31,0)*1.2,0)</f>
        <v>1</v>
      </c>
      <c r="F31" s="49">
        <f>D31*20%+D31</f>
        <v>1.116</v>
      </c>
      <c r="G31" s="49">
        <f>ROUND(ROUND(D31,0)/10000,2)</f>
        <v>0</v>
      </c>
      <c r="H31" s="47">
        <v>0.32</v>
      </c>
      <c r="I31" s="49">
        <f>H31*20%+H31</f>
        <v>0.384</v>
      </c>
    </row>
    <row r="32" spans="1:9" s="23" customFormat="1" ht="22.5" customHeight="1">
      <c r="A32" s="45" t="s">
        <v>11</v>
      </c>
      <c r="B32" s="20" t="s">
        <v>18</v>
      </c>
      <c r="C32" s="28"/>
      <c r="D32" s="27" t="s">
        <v>358</v>
      </c>
      <c r="E32" s="50"/>
      <c r="F32" s="49"/>
      <c r="G32" s="50"/>
      <c r="H32" s="27" t="s">
        <v>358</v>
      </c>
      <c r="I32" s="49"/>
    </row>
    <row r="33" spans="1:9" s="23" customFormat="1" ht="33" customHeight="1">
      <c r="A33" s="45" t="s">
        <v>12</v>
      </c>
      <c r="B33" s="20" t="s">
        <v>19</v>
      </c>
      <c r="C33" s="28"/>
      <c r="D33" s="27" t="s">
        <v>358</v>
      </c>
      <c r="E33" s="50"/>
      <c r="F33" s="49"/>
      <c r="G33" s="50"/>
      <c r="H33" s="27" t="s">
        <v>358</v>
      </c>
      <c r="I33" s="49"/>
    </row>
    <row r="34" spans="1:9" ht="46.5" customHeight="1">
      <c r="A34" s="46" t="s">
        <v>13</v>
      </c>
      <c r="B34" s="4" t="s">
        <v>20</v>
      </c>
      <c r="C34" s="29" t="s">
        <v>24</v>
      </c>
      <c r="D34" s="47">
        <v>0.6</v>
      </c>
      <c r="E34" s="48">
        <f>ROUND(ROUND(D34,0)*1.2,0)</f>
        <v>1</v>
      </c>
      <c r="F34" s="49">
        <f>D34*20%+D34</f>
        <v>0.72</v>
      </c>
      <c r="G34" s="49">
        <f>ROUND(ROUND(D34,0)/10000,2)</f>
        <v>0</v>
      </c>
      <c r="H34" s="47">
        <v>0.4</v>
      </c>
      <c r="I34" s="49">
        <f>H34*20%+H34</f>
        <v>0.48000000000000004</v>
      </c>
    </row>
    <row r="35" spans="1:9" ht="34.5" customHeight="1" thickBot="1">
      <c r="A35" s="46" t="s">
        <v>14</v>
      </c>
      <c r="B35" s="4" t="s">
        <v>21</v>
      </c>
      <c r="C35" s="29" t="s">
        <v>24</v>
      </c>
      <c r="D35" s="51">
        <v>1.74</v>
      </c>
      <c r="E35" s="52">
        <f>ROUND(ROUND(D35,0)*1.2,0)</f>
        <v>2</v>
      </c>
      <c r="F35" s="49">
        <f>D35*1.2</f>
        <v>2.088</v>
      </c>
      <c r="G35" s="53">
        <f>ROUND(ROUND(D35,0)/10000,2)</f>
        <v>0</v>
      </c>
      <c r="H35" s="51">
        <v>1.2</v>
      </c>
      <c r="I35" s="49">
        <f>H35*20%+H35</f>
        <v>1.44</v>
      </c>
    </row>
    <row r="36" spans="1:9" ht="15" customHeight="1" thickBot="1">
      <c r="A36" s="110" t="s">
        <v>2</v>
      </c>
      <c r="B36" s="113" t="s">
        <v>3</v>
      </c>
      <c r="C36" s="105" t="s">
        <v>4</v>
      </c>
      <c r="D36" s="116" t="s">
        <v>442</v>
      </c>
      <c r="E36" s="117"/>
      <c r="F36" s="117"/>
      <c r="G36" s="117"/>
      <c r="H36" s="117"/>
      <c r="I36" s="117"/>
    </row>
    <row r="37" spans="1:9" ht="26.25" customHeight="1" thickBot="1">
      <c r="A37" s="111"/>
      <c r="B37" s="114"/>
      <c r="C37" s="106"/>
      <c r="D37" s="92" t="s">
        <v>5</v>
      </c>
      <c r="E37" s="93"/>
      <c r="F37" s="93"/>
      <c r="G37" s="93"/>
      <c r="H37" s="92" t="s">
        <v>6</v>
      </c>
      <c r="I37" s="93"/>
    </row>
    <row r="38" spans="1:9" ht="59.25" customHeight="1">
      <c r="A38" s="112"/>
      <c r="B38" s="115"/>
      <c r="C38" s="107"/>
      <c r="D38" s="43" t="s">
        <v>518</v>
      </c>
      <c r="E38" s="34" t="s">
        <v>7</v>
      </c>
      <c r="F38" s="35" t="s">
        <v>519</v>
      </c>
      <c r="G38" s="34" t="s">
        <v>468</v>
      </c>
      <c r="H38" s="43" t="s">
        <v>520</v>
      </c>
      <c r="I38" s="35" t="s">
        <v>519</v>
      </c>
    </row>
    <row r="39" spans="1:9" s="23" customFormat="1" ht="36.75" customHeight="1">
      <c r="A39" s="45" t="s">
        <v>15</v>
      </c>
      <c r="B39" s="20" t="s">
        <v>22</v>
      </c>
      <c r="C39" s="30"/>
      <c r="D39" s="27" t="s">
        <v>358</v>
      </c>
      <c r="E39" s="22"/>
      <c r="F39" s="22"/>
      <c r="G39" s="22"/>
      <c r="H39" s="27" t="s">
        <v>358</v>
      </c>
      <c r="I39" s="22"/>
    </row>
    <row r="40" spans="1:9" ht="24" customHeight="1">
      <c r="A40" s="46" t="s">
        <v>16</v>
      </c>
      <c r="B40" s="4" t="s">
        <v>23</v>
      </c>
      <c r="C40" s="29" t="s">
        <v>24</v>
      </c>
      <c r="D40" s="47">
        <v>0.4</v>
      </c>
      <c r="E40" s="48">
        <f>ROUND(ROUND(D40,0)*1.2,0)</f>
        <v>0</v>
      </c>
      <c r="F40" s="49">
        <f aca="true" t="shared" si="0" ref="F40:F61">D40*20%+D40</f>
        <v>0.48000000000000004</v>
      </c>
      <c r="G40" s="49">
        <f>ROUND(ROUND(D40,0)/10000,2)</f>
        <v>0</v>
      </c>
      <c r="H40" s="47">
        <v>0.3</v>
      </c>
      <c r="I40" s="49">
        <f>H40*20%+H40</f>
        <v>0.36</v>
      </c>
    </row>
    <row r="41" spans="1:9" s="23" customFormat="1" ht="14.25" customHeight="1">
      <c r="A41" s="45">
        <v>2</v>
      </c>
      <c r="B41" s="20" t="s">
        <v>25</v>
      </c>
      <c r="C41" s="30"/>
      <c r="D41" s="44" t="s">
        <v>358</v>
      </c>
      <c r="E41" s="50"/>
      <c r="F41" s="49" t="s">
        <v>358</v>
      </c>
      <c r="G41" s="50"/>
      <c r="H41" s="44"/>
      <c r="I41" s="54"/>
    </row>
    <row r="42" spans="1:9" s="23" customFormat="1" ht="14.25" customHeight="1">
      <c r="A42" s="45" t="s">
        <v>26</v>
      </c>
      <c r="B42" s="20" t="s">
        <v>25</v>
      </c>
      <c r="C42" s="30"/>
      <c r="D42" s="44" t="s">
        <v>358</v>
      </c>
      <c r="E42" s="50"/>
      <c r="F42" s="49" t="s">
        <v>358</v>
      </c>
      <c r="G42" s="50"/>
      <c r="H42" s="44"/>
      <c r="I42" s="54"/>
    </row>
    <row r="43" spans="1:9" ht="23.25" customHeight="1" hidden="1">
      <c r="A43" s="46" t="s">
        <v>27</v>
      </c>
      <c r="B43" s="4" t="s">
        <v>28</v>
      </c>
      <c r="C43" s="29" t="s">
        <v>24</v>
      </c>
      <c r="D43" s="47">
        <v>1.84</v>
      </c>
      <c r="E43" s="48">
        <f>ROUND(ROUND(D43,0)*1.2,0)</f>
        <v>2</v>
      </c>
      <c r="F43" s="49">
        <f t="shared" si="0"/>
        <v>2.208</v>
      </c>
      <c r="G43" s="49">
        <f>ROUND(ROUND(D43,0)/10000,2)</f>
        <v>0</v>
      </c>
      <c r="H43" s="47">
        <v>0.93</v>
      </c>
      <c r="I43" s="49">
        <v>1.12</v>
      </c>
    </row>
    <row r="44" spans="1:9" ht="24.75" customHeight="1">
      <c r="A44" s="46" t="s">
        <v>29</v>
      </c>
      <c r="B44" s="4" t="s">
        <v>30</v>
      </c>
      <c r="C44" s="29" t="s">
        <v>24</v>
      </c>
      <c r="D44" s="47">
        <v>1.24</v>
      </c>
      <c r="E44" s="48">
        <f>ROUND(ROUND(D44,0)*1.2,0)</f>
        <v>1</v>
      </c>
      <c r="F44" s="49">
        <f t="shared" si="0"/>
        <v>1.488</v>
      </c>
      <c r="G44" s="49">
        <f>ROUND(ROUND(D44,0)/10000,2)</f>
        <v>0</v>
      </c>
      <c r="H44" s="47">
        <v>0.98</v>
      </c>
      <c r="I44" s="49">
        <f>H44*20%+H44</f>
        <v>1.176</v>
      </c>
    </row>
    <row r="45" spans="1:9" ht="35.25" customHeight="1" hidden="1">
      <c r="A45" s="46" t="s">
        <v>31</v>
      </c>
      <c r="B45" s="4" t="s">
        <v>32</v>
      </c>
      <c r="C45" s="29" t="s">
        <v>24</v>
      </c>
      <c r="D45" s="47">
        <v>3.62</v>
      </c>
      <c r="E45" s="48">
        <f>ROUND(ROUND(D45,0)*1.2,0)</f>
        <v>5</v>
      </c>
      <c r="F45" s="49">
        <f t="shared" si="0"/>
        <v>4.344</v>
      </c>
      <c r="G45" s="49">
        <f>ROUND(ROUND(D45,0)/10000,2)</f>
        <v>0</v>
      </c>
      <c r="H45" s="47">
        <v>1.8</v>
      </c>
      <c r="I45" s="49">
        <v>2.16</v>
      </c>
    </row>
    <row r="46" spans="1:9" ht="15.75" customHeight="1" hidden="1">
      <c r="A46" s="46" t="s">
        <v>33</v>
      </c>
      <c r="B46" s="4" t="s">
        <v>34</v>
      </c>
      <c r="C46" s="29" t="s">
        <v>24</v>
      </c>
      <c r="D46" s="47">
        <v>2.21</v>
      </c>
      <c r="E46" s="48">
        <f>ROUND(ROUND(D46,0)*1.2,0)</f>
        <v>2</v>
      </c>
      <c r="F46" s="49">
        <f t="shared" si="0"/>
        <v>2.652</v>
      </c>
      <c r="G46" s="49">
        <f>ROUND(ROUND(D46,0)/10000,2)</f>
        <v>0</v>
      </c>
      <c r="H46" s="47">
        <v>1.1</v>
      </c>
      <c r="I46" s="49">
        <v>1.32</v>
      </c>
    </row>
    <row r="47" spans="1:9" ht="25.5" customHeight="1">
      <c r="A47" s="46" t="s">
        <v>430</v>
      </c>
      <c r="B47" s="4" t="s">
        <v>431</v>
      </c>
      <c r="C47" s="29" t="s">
        <v>24</v>
      </c>
      <c r="D47" s="47">
        <v>0.93</v>
      </c>
      <c r="E47" s="48">
        <f>ROUND(ROUND(D47,0)*1.2,0)</f>
        <v>1</v>
      </c>
      <c r="F47" s="49">
        <f t="shared" si="0"/>
        <v>1.116</v>
      </c>
      <c r="G47" s="49">
        <f>ROUND(ROUND(D47,0)/10000,2)</f>
        <v>0</v>
      </c>
      <c r="H47" s="47">
        <v>0.79</v>
      </c>
      <c r="I47" s="49">
        <f>H47*20%+H47</f>
        <v>0.9480000000000001</v>
      </c>
    </row>
    <row r="48" spans="1:9" ht="15" customHeight="1">
      <c r="A48" s="45">
        <v>3</v>
      </c>
      <c r="B48" s="5" t="s">
        <v>35</v>
      </c>
      <c r="C48" s="29"/>
      <c r="D48" s="55" t="s">
        <v>358</v>
      </c>
      <c r="E48" s="56"/>
      <c r="F48" s="49" t="s">
        <v>358</v>
      </c>
      <c r="G48" s="56"/>
      <c r="H48" s="47"/>
      <c r="I48" s="49"/>
    </row>
    <row r="49" spans="1:9" s="23" customFormat="1" ht="24" customHeight="1">
      <c r="A49" s="45" t="s">
        <v>36</v>
      </c>
      <c r="B49" s="20" t="s">
        <v>37</v>
      </c>
      <c r="C49" s="30"/>
      <c r="D49" s="44" t="s">
        <v>358</v>
      </c>
      <c r="E49" s="50"/>
      <c r="F49" s="49" t="s">
        <v>358</v>
      </c>
      <c r="G49" s="50"/>
      <c r="H49" s="44"/>
      <c r="I49" s="54"/>
    </row>
    <row r="50" spans="1:9" s="23" customFormat="1" ht="14.25" customHeight="1">
      <c r="A50" s="45" t="s">
        <v>38</v>
      </c>
      <c r="B50" s="20" t="s">
        <v>39</v>
      </c>
      <c r="C50" s="30"/>
      <c r="D50" s="44" t="s">
        <v>358</v>
      </c>
      <c r="E50" s="50"/>
      <c r="F50" s="49" t="s">
        <v>358</v>
      </c>
      <c r="G50" s="50"/>
      <c r="H50" s="44"/>
      <c r="I50" s="54"/>
    </row>
    <row r="51" spans="1:9" ht="25.5" customHeight="1">
      <c r="A51" s="46" t="s">
        <v>40</v>
      </c>
      <c r="B51" s="4" t="s">
        <v>41</v>
      </c>
      <c r="C51" s="29" t="s">
        <v>24</v>
      </c>
      <c r="D51" s="47">
        <v>0.13</v>
      </c>
      <c r="E51" s="48">
        <f aca="true" t="shared" si="1" ref="E51:E61">ROUND(ROUND(D51,0)*1.2,0)</f>
        <v>0</v>
      </c>
      <c r="F51" s="49">
        <f t="shared" si="0"/>
        <v>0.156</v>
      </c>
      <c r="G51" s="49">
        <f aca="true" t="shared" si="2" ref="G51:G56">ROUND(ROUND(D51,0)/10000,2)</f>
        <v>0</v>
      </c>
      <c r="H51" s="47"/>
      <c r="I51" s="49" t="s">
        <v>358</v>
      </c>
    </row>
    <row r="52" spans="1:9" ht="24.75" customHeight="1">
      <c r="A52" s="46" t="s">
        <v>42</v>
      </c>
      <c r="B52" s="4" t="s">
        <v>43</v>
      </c>
      <c r="C52" s="29" t="s">
        <v>24</v>
      </c>
      <c r="D52" s="47">
        <v>0.17</v>
      </c>
      <c r="E52" s="48">
        <f t="shared" si="1"/>
        <v>0</v>
      </c>
      <c r="F52" s="49">
        <f t="shared" si="0"/>
        <v>0.20400000000000001</v>
      </c>
      <c r="G52" s="49">
        <f t="shared" si="2"/>
        <v>0</v>
      </c>
      <c r="H52" s="47" t="s">
        <v>358</v>
      </c>
      <c r="I52" s="49" t="s">
        <v>358</v>
      </c>
    </row>
    <row r="53" spans="1:9" ht="24" customHeight="1">
      <c r="A53" s="46" t="s">
        <v>44</v>
      </c>
      <c r="B53" s="4" t="s">
        <v>45</v>
      </c>
      <c r="C53" s="29" t="s">
        <v>24</v>
      </c>
      <c r="D53" s="47">
        <v>0.17</v>
      </c>
      <c r="E53" s="48">
        <f t="shared" si="1"/>
        <v>0</v>
      </c>
      <c r="F53" s="49">
        <f t="shared" si="0"/>
        <v>0.20400000000000001</v>
      </c>
      <c r="G53" s="49">
        <f t="shared" si="2"/>
        <v>0</v>
      </c>
      <c r="H53" s="47" t="s">
        <v>358</v>
      </c>
      <c r="I53" s="49" t="s">
        <v>358</v>
      </c>
    </row>
    <row r="54" spans="1:9" ht="23.25" customHeight="1">
      <c r="A54" s="46" t="s">
        <v>46</v>
      </c>
      <c r="B54" s="4" t="s">
        <v>47</v>
      </c>
      <c r="C54" s="29" t="s">
        <v>24</v>
      </c>
      <c r="D54" s="47">
        <v>0.27</v>
      </c>
      <c r="E54" s="48">
        <f t="shared" si="1"/>
        <v>0</v>
      </c>
      <c r="F54" s="49">
        <f t="shared" si="0"/>
        <v>0.324</v>
      </c>
      <c r="G54" s="49">
        <f t="shared" si="2"/>
        <v>0</v>
      </c>
      <c r="H54" s="47" t="s">
        <v>358</v>
      </c>
      <c r="I54" s="49" t="s">
        <v>358</v>
      </c>
    </row>
    <row r="55" spans="1:9" ht="24" customHeight="1">
      <c r="A55" s="46" t="s">
        <v>48</v>
      </c>
      <c r="B55" s="4" t="s">
        <v>49</v>
      </c>
      <c r="C55" s="29" t="s">
        <v>24</v>
      </c>
      <c r="D55" s="47">
        <v>0.09</v>
      </c>
      <c r="E55" s="48">
        <f t="shared" si="1"/>
        <v>0</v>
      </c>
      <c r="F55" s="49">
        <f t="shared" si="0"/>
        <v>0.108</v>
      </c>
      <c r="G55" s="49">
        <f t="shared" si="2"/>
        <v>0</v>
      </c>
      <c r="H55" s="47" t="s">
        <v>358</v>
      </c>
      <c r="I55" s="49" t="s">
        <v>358</v>
      </c>
    </row>
    <row r="56" spans="1:9" ht="14.25" customHeight="1">
      <c r="A56" s="46" t="s">
        <v>50</v>
      </c>
      <c r="B56" s="4" t="s">
        <v>51</v>
      </c>
      <c r="C56" s="29" t="s">
        <v>24</v>
      </c>
      <c r="D56" s="47">
        <v>0.14</v>
      </c>
      <c r="E56" s="48">
        <f t="shared" si="1"/>
        <v>0</v>
      </c>
      <c r="F56" s="49">
        <f t="shared" si="0"/>
        <v>0.168</v>
      </c>
      <c r="G56" s="49">
        <f t="shared" si="2"/>
        <v>0</v>
      </c>
      <c r="H56" s="47" t="s">
        <v>358</v>
      </c>
      <c r="I56" s="49" t="s">
        <v>358</v>
      </c>
    </row>
    <row r="57" spans="1:9" s="23" customFormat="1" ht="21.75" customHeight="1">
      <c r="A57" s="45" t="s">
        <v>52</v>
      </c>
      <c r="B57" s="20" t="s">
        <v>53</v>
      </c>
      <c r="C57" s="30"/>
      <c r="D57" s="44" t="s">
        <v>358</v>
      </c>
      <c r="E57" s="6"/>
      <c r="F57" s="49" t="s">
        <v>358</v>
      </c>
      <c r="G57" s="50"/>
      <c r="H57" s="44" t="s">
        <v>358</v>
      </c>
      <c r="I57" s="54"/>
    </row>
    <row r="58" spans="1:9" ht="68.25" customHeight="1">
      <c r="A58" s="46" t="s">
        <v>54</v>
      </c>
      <c r="B58" s="4" t="s">
        <v>55</v>
      </c>
      <c r="C58" s="29" t="s">
        <v>24</v>
      </c>
      <c r="D58" s="47">
        <v>0.01</v>
      </c>
      <c r="E58" s="48">
        <f t="shared" si="1"/>
        <v>0</v>
      </c>
      <c r="F58" s="49">
        <f t="shared" si="0"/>
        <v>0.012</v>
      </c>
      <c r="G58" s="49">
        <f>ROUND(ROUND(D58,0)/10000,2)+0.01</f>
        <v>0.01</v>
      </c>
      <c r="H58" s="47" t="s">
        <v>358</v>
      </c>
      <c r="I58" s="49" t="s">
        <v>358</v>
      </c>
    </row>
    <row r="59" spans="1:9" ht="67.5" customHeight="1">
      <c r="A59" s="46" t="s">
        <v>56</v>
      </c>
      <c r="B59" s="4" t="s">
        <v>57</v>
      </c>
      <c r="C59" s="29" t="s">
        <v>24</v>
      </c>
      <c r="D59" s="47">
        <v>0.01</v>
      </c>
      <c r="E59" s="48">
        <f t="shared" si="1"/>
        <v>0</v>
      </c>
      <c r="F59" s="49">
        <f t="shared" si="0"/>
        <v>0.012</v>
      </c>
      <c r="G59" s="49">
        <f>ROUND(ROUND(D59,0)/10000,2)+0.01</f>
        <v>0.01</v>
      </c>
      <c r="H59" s="47" t="s">
        <v>358</v>
      </c>
      <c r="I59" s="49" t="s">
        <v>358</v>
      </c>
    </row>
    <row r="60" spans="1:9" ht="69" customHeight="1">
      <c r="A60" s="46" t="s">
        <v>58</v>
      </c>
      <c r="B60" s="4" t="s">
        <v>59</v>
      </c>
      <c r="C60" s="29" t="s">
        <v>24</v>
      </c>
      <c r="D60" s="47">
        <v>0.01</v>
      </c>
      <c r="E60" s="48">
        <f t="shared" si="1"/>
        <v>0</v>
      </c>
      <c r="F60" s="49">
        <f t="shared" si="0"/>
        <v>0.012</v>
      </c>
      <c r="G60" s="49">
        <f>ROUND(ROUND(D60,0)/10000,2)</f>
        <v>0</v>
      </c>
      <c r="H60" s="47" t="s">
        <v>358</v>
      </c>
      <c r="I60" s="49" t="s">
        <v>358</v>
      </c>
    </row>
    <row r="61" spans="1:9" ht="79.5" customHeight="1" thickBot="1">
      <c r="A61" s="46" t="s">
        <v>60</v>
      </c>
      <c r="B61" s="4" t="s">
        <v>61</v>
      </c>
      <c r="C61" s="29" t="s">
        <v>24</v>
      </c>
      <c r="D61" s="51">
        <v>0.01</v>
      </c>
      <c r="E61" s="52">
        <f t="shared" si="1"/>
        <v>0</v>
      </c>
      <c r="F61" s="49">
        <f t="shared" si="0"/>
        <v>0.012</v>
      </c>
      <c r="G61" s="53">
        <f>ROUND(ROUND(D61,0)/10000,2)</f>
        <v>0</v>
      </c>
      <c r="H61" s="51" t="s">
        <v>358</v>
      </c>
      <c r="I61" s="49" t="s">
        <v>358</v>
      </c>
    </row>
    <row r="62" spans="1:9" ht="15" customHeight="1" thickBot="1">
      <c r="A62" s="110" t="s">
        <v>2</v>
      </c>
      <c r="B62" s="113" t="s">
        <v>3</v>
      </c>
      <c r="C62" s="105" t="s">
        <v>4</v>
      </c>
      <c r="D62" s="116" t="s">
        <v>442</v>
      </c>
      <c r="E62" s="117"/>
      <c r="F62" s="117"/>
      <c r="G62" s="117"/>
      <c r="H62" s="117"/>
      <c r="I62" s="117"/>
    </row>
    <row r="63" spans="1:9" ht="26.25" customHeight="1" thickBot="1">
      <c r="A63" s="111"/>
      <c r="B63" s="114"/>
      <c r="C63" s="106"/>
      <c r="D63" s="92" t="s">
        <v>5</v>
      </c>
      <c r="E63" s="93"/>
      <c r="F63" s="93"/>
      <c r="G63" s="93"/>
      <c r="H63" s="92" t="s">
        <v>6</v>
      </c>
      <c r="I63" s="93"/>
    </row>
    <row r="64" spans="1:9" ht="59.25" customHeight="1">
      <c r="A64" s="112"/>
      <c r="B64" s="115"/>
      <c r="C64" s="107"/>
      <c r="D64" s="43" t="s">
        <v>518</v>
      </c>
      <c r="E64" s="34" t="s">
        <v>7</v>
      </c>
      <c r="F64" s="35" t="s">
        <v>519</v>
      </c>
      <c r="G64" s="34" t="s">
        <v>468</v>
      </c>
      <c r="H64" s="43" t="s">
        <v>520</v>
      </c>
      <c r="I64" s="35" t="s">
        <v>519</v>
      </c>
    </row>
    <row r="65" spans="1:9" ht="91.5" customHeight="1">
      <c r="A65" s="46" t="s">
        <v>62</v>
      </c>
      <c r="B65" s="4" t="s">
        <v>63</v>
      </c>
      <c r="C65" s="29" t="s">
        <v>24</v>
      </c>
      <c r="D65" s="47">
        <v>0.01</v>
      </c>
      <c r="E65" s="48">
        <f aca="true" t="shared" si="3" ref="E65:E74">ROUND(ROUND(D65,0)*1.2,0)</f>
        <v>0</v>
      </c>
      <c r="F65" s="49">
        <f aca="true" t="shared" si="4" ref="F65:F74">D65*20%+D65</f>
        <v>0.012</v>
      </c>
      <c r="G65" s="49">
        <f>ROUND(ROUND(D65,0)/10000,2)</f>
        <v>0</v>
      </c>
      <c r="H65" s="47" t="s">
        <v>358</v>
      </c>
      <c r="I65" s="49" t="s">
        <v>358</v>
      </c>
    </row>
    <row r="66" spans="1:9" ht="79.5" customHeight="1">
      <c r="A66" s="46" t="s">
        <v>64</v>
      </c>
      <c r="B66" s="4" t="s">
        <v>65</v>
      </c>
      <c r="C66" s="29" t="s">
        <v>24</v>
      </c>
      <c r="D66" s="47">
        <v>0.01</v>
      </c>
      <c r="E66" s="48">
        <f t="shared" si="3"/>
        <v>0</v>
      </c>
      <c r="F66" s="49">
        <f t="shared" si="4"/>
        <v>0.012</v>
      </c>
      <c r="G66" s="49">
        <f>ROUND(ROUND(D66,0)/10000,2)</f>
        <v>0</v>
      </c>
      <c r="H66" s="47" t="s">
        <v>358</v>
      </c>
      <c r="I66" s="49" t="s">
        <v>358</v>
      </c>
    </row>
    <row r="67" spans="1:9" ht="80.25" customHeight="1">
      <c r="A67" s="46" t="s">
        <v>66</v>
      </c>
      <c r="B67" s="4" t="s">
        <v>67</v>
      </c>
      <c r="C67" s="29" t="s">
        <v>24</v>
      </c>
      <c r="D67" s="47">
        <v>0.02</v>
      </c>
      <c r="E67" s="48">
        <f t="shared" si="3"/>
        <v>0</v>
      </c>
      <c r="F67" s="49">
        <f t="shared" si="4"/>
        <v>0.024</v>
      </c>
      <c r="G67" s="49">
        <f>ROUND(ROUND(D67,0)/10000,2)</f>
        <v>0</v>
      </c>
      <c r="H67" s="47" t="s">
        <v>358</v>
      </c>
      <c r="I67" s="49" t="s">
        <v>358</v>
      </c>
    </row>
    <row r="68" spans="1:9" ht="57" customHeight="1">
      <c r="A68" s="46" t="s">
        <v>68</v>
      </c>
      <c r="B68" s="4" t="s">
        <v>449</v>
      </c>
      <c r="C68" s="29" t="s">
        <v>24</v>
      </c>
      <c r="D68" s="47">
        <v>0.01</v>
      </c>
      <c r="E68" s="48">
        <f t="shared" si="3"/>
        <v>0</v>
      </c>
      <c r="F68" s="49">
        <f t="shared" si="4"/>
        <v>0.012</v>
      </c>
      <c r="G68" s="49">
        <f>ROUND(ROUND(D68,0)/10000,2)</f>
        <v>0</v>
      </c>
      <c r="H68" s="47" t="s">
        <v>358</v>
      </c>
      <c r="I68" s="49" t="s">
        <v>358</v>
      </c>
    </row>
    <row r="69" spans="1:9" ht="57.75" customHeight="1">
      <c r="A69" s="46" t="s">
        <v>69</v>
      </c>
      <c r="B69" s="4" t="s">
        <v>70</v>
      </c>
      <c r="C69" s="29" t="s">
        <v>24</v>
      </c>
      <c r="D69" s="47">
        <v>0.01</v>
      </c>
      <c r="E69" s="48">
        <f t="shared" si="3"/>
        <v>0</v>
      </c>
      <c r="F69" s="49">
        <f t="shared" si="4"/>
        <v>0.012</v>
      </c>
      <c r="G69" s="49">
        <f>ROUND(ROUND(D69,0)/10000,2)+0.01</f>
        <v>0.01</v>
      </c>
      <c r="H69" s="47" t="s">
        <v>358</v>
      </c>
      <c r="I69" s="49" t="s">
        <v>358</v>
      </c>
    </row>
    <row r="70" spans="1:9" ht="68.25" customHeight="1">
      <c r="A70" s="46" t="s">
        <v>71</v>
      </c>
      <c r="B70" s="4" t="s">
        <v>72</v>
      </c>
      <c r="C70" s="29" t="s">
        <v>24</v>
      </c>
      <c r="D70" s="47">
        <v>0.01</v>
      </c>
      <c r="E70" s="48">
        <f t="shared" si="3"/>
        <v>0</v>
      </c>
      <c r="F70" s="49">
        <f t="shared" si="4"/>
        <v>0.012</v>
      </c>
      <c r="G70" s="49">
        <f>ROUND(ROUND(D70,0)/10000,2)</f>
        <v>0</v>
      </c>
      <c r="H70" s="47" t="s">
        <v>358</v>
      </c>
      <c r="I70" s="49" t="s">
        <v>358</v>
      </c>
    </row>
    <row r="71" spans="1:9" ht="58.5" customHeight="1">
      <c r="A71" s="46" t="s">
        <v>73</v>
      </c>
      <c r="B71" s="4" t="s">
        <v>74</v>
      </c>
      <c r="C71" s="29" t="s">
        <v>24</v>
      </c>
      <c r="D71" s="47">
        <v>0.01</v>
      </c>
      <c r="E71" s="48">
        <f t="shared" si="3"/>
        <v>0</v>
      </c>
      <c r="F71" s="49">
        <f t="shared" si="4"/>
        <v>0.012</v>
      </c>
      <c r="G71" s="49">
        <f>ROUND(ROUND(D71,0)/10000,2)</f>
        <v>0</v>
      </c>
      <c r="H71" s="47" t="s">
        <v>358</v>
      </c>
      <c r="I71" s="49" t="s">
        <v>358</v>
      </c>
    </row>
    <row r="72" spans="1:9" ht="71.25" customHeight="1">
      <c r="A72" s="46" t="s">
        <v>75</v>
      </c>
      <c r="B72" s="4" t="s">
        <v>76</v>
      </c>
      <c r="C72" s="29" t="s">
        <v>24</v>
      </c>
      <c r="D72" s="47">
        <v>0.01</v>
      </c>
      <c r="E72" s="48">
        <f t="shared" si="3"/>
        <v>0</v>
      </c>
      <c r="F72" s="49">
        <f t="shared" si="4"/>
        <v>0.012</v>
      </c>
      <c r="G72" s="49">
        <f>ROUND(ROUND(D72,0)/10000,2)</f>
        <v>0</v>
      </c>
      <c r="H72" s="47" t="s">
        <v>358</v>
      </c>
      <c r="I72" s="49" t="s">
        <v>358</v>
      </c>
    </row>
    <row r="73" spans="1:9" ht="69" customHeight="1">
      <c r="A73" s="46" t="s">
        <v>77</v>
      </c>
      <c r="B73" s="4" t="s">
        <v>78</v>
      </c>
      <c r="C73" s="29" t="s">
        <v>24</v>
      </c>
      <c r="D73" s="47">
        <v>0.01</v>
      </c>
      <c r="E73" s="48">
        <f t="shared" si="3"/>
        <v>0</v>
      </c>
      <c r="F73" s="49">
        <f t="shared" si="4"/>
        <v>0.012</v>
      </c>
      <c r="G73" s="49">
        <f>ROUND(ROUND(D73,0)/10000,2)</f>
        <v>0</v>
      </c>
      <c r="H73" s="47">
        <v>0.01</v>
      </c>
      <c r="I73" s="49">
        <f>H73*20%+H73</f>
        <v>0.012</v>
      </c>
    </row>
    <row r="74" spans="1:9" ht="59.25" customHeight="1" thickBot="1">
      <c r="A74" s="46" t="s">
        <v>79</v>
      </c>
      <c r="B74" s="4" t="s">
        <v>80</v>
      </c>
      <c r="C74" s="29" t="s">
        <v>24</v>
      </c>
      <c r="D74" s="51">
        <v>0.02</v>
      </c>
      <c r="E74" s="52">
        <f t="shared" si="3"/>
        <v>0</v>
      </c>
      <c r="F74" s="49">
        <f t="shared" si="4"/>
        <v>0.024</v>
      </c>
      <c r="G74" s="53">
        <f>ROUND(ROUND(D74,0)/10000,2)</f>
        <v>0</v>
      </c>
      <c r="H74" s="51">
        <v>0.02</v>
      </c>
      <c r="I74" s="49">
        <f>H74*20%+H74</f>
        <v>0.024</v>
      </c>
    </row>
    <row r="75" spans="1:9" ht="15" customHeight="1" thickBot="1">
      <c r="A75" s="110" t="s">
        <v>2</v>
      </c>
      <c r="B75" s="113" t="s">
        <v>3</v>
      </c>
      <c r="C75" s="105" t="s">
        <v>4</v>
      </c>
      <c r="D75" s="116" t="s">
        <v>442</v>
      </c>
      <c r="E75" s="117"/>
      <c r="F75" s="117"/>
      <c r="G75" s="117"/>
      <c r="H75" s="117"/>
      <c r="I75" s="117"/>
    </row>
    <row r="76" spans="1:9" ht="26.25" customHeight="1" thickBot="1">
      <c r="A76" s="111"/>
      <c r="B76" s="114"/>
      <c r="C76" s="106"/>
      <c r="D76" s="92" t="s">
        <v>5</v>
      </c>
      <c r="E76" s="93"/>
      <c r="F76" s="93"/>
      <c r="G76" s="93"/>
      <c r="H76" s="92" t="s">
        <v>6</v>
      </c>
      <c r="I76" s="93"/>
    </row>
    <row r="77" spans="1:9" ht="59.25" customHeight="1">
      <c r="A77" s="112"/>
      <c r="B77" s="115"/>
      <c r="C77" s="107"/>
      <c r="D77" s="43" t="s">
        <v>518</v>
      </c>
      <c r="E77" s="34" t="s">
        <v>7</v>
      </c>
      <c r="F77" s="35" t="s">
        <v>519</v>
      </c>
      <c r="G77" s="34" t="s">
        <v>468</v>
      </c>
      <c r="H77" s="43" t="s">
        <v>520</v>
      </c>
      <c r="I77" s="35" t="s">
        <v>519</v>
      </c>
    </row>
    <row r="78" spans="1:9" ht="78" customHeight="1">
      <c r="A78" s="46" t="s">
        <v>81</v>
      </c>
      <c r="B78" s="4" t="s">
        <v>82</v>
      </c>
      <c r="C78" s="29" t="s">
        <v>24</v>
      </c>
      <c r="D78" s="47">
        <v>0.03</v>
      </c>
      <c r="E78" s="48">
        <f aca="true" t="shared" si="5" ref="E78:E97">ROUND(ROUND(D78,0)*1.2,0)</f>
        <v>0</v>
      </c>
      <c r="F78" s="49">
        <f aca="true" t="shared" si="6" ref="F78:F97">D78*20%+D78</f>
        <v>0.036</v>
      </c>
      <c r="G78" s="49">
        <f>ROUND(ROUND(D78,0)/10000,2)</f>
        <v>0</v>
      </c>
      <c r="H78" s="47">
        <v>0.03</v>
      </c>
      <c r="I78" s="49">
        <f>H78*20%+H78</f>
        <v>0.036</v>
      </c>
    </row>
    <row r="79" spans="1:9" s="23" customFormat="1" ht="21.75" customHeight="1">
      <c r="A79" s="45" t="s">
        <v>83</v>
      </c>
      <c r="B79" s="20" t="s">
        <v>84</v>
      </c>
      <c r="C79" s="31"/>
      <c r="D79" s="44"/>
      <c r="E79" s="50"/>
      <c r="F79" s="49" t="s">
        <v>358</v>
      </c>
      <c r="G79" s="50"/>
      <c r="H79" s="44"/>
      <c r="I79" s="54"/>
    </row>
    <row r="80" spans="1:9" ht="46.5" customHeight="1">
      <c r="A80" s="46" t="s">
        <v>85</v>
      </c>
      <c r="B80" s="4" t="s">
        <v>86</v>
      </c>
      <c r="C80" s="29" t="s">
        <v>24</v>
      </c>
      <c r="D80" s="47">
        <v>0.25</v>
      </c>
      <c r="E80" s="48">
        <f t="shared" si="5"/>
        <v>0</v>
      </c>
      <c r="F80" s="49">
        <f t="shared" si="6"/>
        <v>0.3</v>
      </c>
      <c r="G80" s="49">
        <f>ROUND(ROUND(D80,0)/10000,2)</f>
        <v>0</v>
      </c>
      <c r="H80" s="47" t="s">
        <v>358</v>
      </c>
      <c r="I80" s="49"/>
    </row>
    <row r="81" spans="1:9" ht="36" customHeight="1">
      <c r="A81" s="46" t="s">
        <v>87</v>
      </c>
      <c r="B81" s="4" t="s">
        <v>88</v>
      </c>
      <c r="C81" s="29" t="s">
        <v>24</v>
      </c>
      <c r="D81" s="47">
        <v>0.45</v>
      </c>
      <c r="E81" s="48">
        <f t="shared" si="5"/>
        <v>0</v>
      </c>
      <c r="F81" s="49">
        <f t="shared" si="6"/>
        <v>0.54</v>
      </c>
      <c r="G81" s="49">
        <f>ROUND(ROUND(D81,0)/10000,2)</f>
        <v>0</v>
      </c>
      <c r="H81" s="47">
        <v>0.43</v>
      </c>
      <c r="I81" s="49">
        <f>H81*20%+H81</f>
        <v>0.516</v>
      </c>
    </row>
    <row r="82" spans="1:9" ht="33.75" customHeight="1">
      <c r="A82" s="46" t="s">
        <v>89</v>
      </c>
      <c r="B82" s="4" t="s">
        <v>90</v>
      </c>
      <c r="C82" s="29" t="s">
        <v>24</v>
      </c>
      <c r="D82" s="47">
        <v>0.45</v>
      </c>
      <c r="E82" s="48">
        <f t="shared" si="5"/>
        <v>0</v>
      </c>
      <c r="F82" s="49">
        <f t="shared" si="6"/>
        <v>0.54</v>
      </c>
      <c r="G82" s="49">
        <f>ROUND(ROUND(D82,0)/10000,2)</f>
        <v>0</v>
      </c>
      <c r="H82" s="47">
        <v>0.43</v>
      </c>
      <c r="I82" s="49">
        <f>H82*20%+H82</f>
        <v>0.516</v>
      </c>
    </row>
    <row r="83" spans="1:9" s="23" customFormat="1" ht="45" customHeight="1">
      <c r="A83" s="45" t="s">
        <v>91</v>
      </c>
      <c r="B83" s="20" t="s">
        <v>92</v>
      </c>
      <c r="C83" s="31"/>
      <c r="D83" s="44" t="s">
        <v>358</v>
      </c>
      <c r="E83" s="50"/>
      <c r="F83" s="49" t="s">
        <v>358</v>
      </c>
      <c r="G83" s="50"/>
      <c r="H83" s="44" t="s">
        <v>358</v>
      </c>
      <c r="I83" s="54"/>
    </row>
    <row r="84" spans="1:9" ht="28.5" customHeight="1">
      <c r="A84" s="46" t="s">
        <v>93</v>
      </c>
      <c r="B84" s="4" t="s">
        <v>94</v>
      </c>
      <c r="C84" s="29" t="s">
        <v>24</v>
      </c>
      <c r="D84" s="47">
        <v>0.59</v>
      </c>
      <c r="E84" s="48">
        <f t="shared" si="5"/>
        <v>1</v>
      </c>
      <c r="F84" s="49">
        <f t="shared" si="6"/>
        <v>0.708</v>
      </c>
      <c r="G84" s="49">
        <f aca="true" t="shared" si="7" ref="G84:G91">ROUND(ROUND(D84,0)/10000,2)</f>
        <v>0</v>
      </c>
      <c r="H84" s="47"/>
      <c r="I84" s="49"/>
    </row>
    <row r="85" spans="1:9" ht="23.25" customHeight="1">
      <c r="A85" s="46" t="s">
        <v>95</v>
      </c>
      <c r="B85" s="4" t="s">
        <v>96</v>
      </c>
      <c r="C85" s="29" t="s">
        <v>24</v>
      </c>
      <c r="D85" s="47">
        <v>1.33</v>
      </c>
      <c r="E85" s="48">
        <f t="shared" si="5"/>
        <v>1</v>
      </c>
      <c r="F85" s="49">
        <f t="shared" si="6"/>
        <v>1.596</v>
      </c>
      <c r="G85" s="49">
        <f t="shared" si="7"/>
        <v>0</v>
      </c>
      <c r="H85" s="47"/>
      <c r="I85" s="49"/>
    </row>
    <row r="86" spans="1:9" ht="36" customHeight="1">
      <c r="A86" s="46" t="s">
        <v>97</v>
      </c>
      <c r="B86" s="4" t="s">
        <v>98</v>
      </c>
      <c r="C86" s="29" t="s">
        <v>24</v>
      </c>
      <c r="D86" s="47">
        <v>0.68</v>
      </c>
      <c r="E86" s="48">
        <f t="shared" si="5"/>
        <v>1</v>
      </c>
      <c r="F86" s="49">
        <f t="shared" si="6"/>
        <v>0.8160000000000001</v>
      </c>
      <c r="G86" s="49">
        <f t="shared" si="7"/>
        <v>0</v>
      </c>
      <c r="H86" s="47"/>
      <c r="I86" s="49"/>
    </row>
    <row r="87" spans="1:9" ht="23.25" customHeight="1">
      <c r="A87" s="46" t="s">
        <v>99</v>
      </c>
      <c r="B87" s="4" t="s">
        <v>100</v>
      </c>
      <c r="C87" s="29" t="s">
        <v>24</v>
      </c>
      <c r="D87" s="47">
        <v>0.59</v>
      </c>
      <c r="E87" s="48">
        <f t="shared" si="5"/>
        <v>1</v>
      </c>
      <c r="F87" s="49">
        <f t="shared" si="6"/>
        <v>0.708</v>
      </c>
      <c r="G87" s="49">
        <f t="shared" si="7"/>
        <v>0</v>
      </c>
      <c r="H87" s="47"/>
      <c r="I87" s="49"/>
    </row>
    <row r="88" spans="1:9" ht="24" customHeight="1">
      <c r="A88" s="46" t="s">
        <v>101</v>
      </c>
      <c r="B88" s="4" t="s">
        <v>102</v>
      </c>
      <c r="C88" s="29" t="s">
        <v>24</v>
      </c>
      <c r="D88" s="47">
        <v>1.33</v>
      </c>
      <c r="E88" s="48">
        <f t="shared" si="5"/>
        <v>1</v>
      </c>
      <c r="F88" s="49">
        <f t="shared" si="6"/>
        <v>1.596</v>
      </c>
      <c r="G88" s="49">
        <f t="shared" si="7"/>
        <v>0</v>
      </c>
      <c r="H88" s="47"/>
      <c r="I88" s="49"/>
    </row>
    <row r="89" spans="1:9" ht="34.5" customHeight="1">
      <c r="A89" s="46" t="s">
        <v>103</v>
      </c>
      <c r="B89" s="4" t="s">
        <v>104</v>
      </c>
      <c r="C89" s="29" t="s">
        <v>24</v>
      </c>
      <c r="D89" s="47">
        <v>0.59</v>
      </c>
      <c r="E89" s="48">
        <f t="shared" si="5"/>
        <v>1</v>
      </c>
      <c r="F89" s="49">
        <f t="shared" si="6"/>
        <v>0.708</v>
      </c>
      <c r="G89" s="49">
        <f t="shared" si="7"/>
        <v>0</v>
      </c>
      <c r="H89" s="47"/>
      <c r="I89" s="49"/>
    </row>
    <row r="90" spans="1:9" ht="34.5" customHeight="1">
      <c r="A90" s="46" t="s">
        <v>105</v>
      </c>
      <c r="B90" s="4" t="s">
        <v>106</v>
      </c>
      <c r="C90" s="29" t="s">
        <v>24</v>
      </c>
      <c r="D90" s="47">
        <v>0.25</v>
      </c>
      <c r="E90" s="48">
        <f t="shared" si="5"/>
        <v>0</v>
      </c>
      <c r="F90" s="49">
        <f t="shared" si="6"/>
        <v>0.3</v>
      </c>
      <c r="G90" s="49">
        <f t="shared" si="7"/>
        <v>0</v>
      </c>
      <c r="H90" s="47">
        <v>0.25</v>
      </c>
      <c r="I90" s="49">
        <f aca="true" t="shared" si="8" ref="I84:I91">H90*20%+H90</f>
        <v>0.3</v>
      </c>
    </row>
    <row r="91" spans="1:9" ht="33.75" customHeight="1">
      <c r="A91" s="46" t="s">
        <v>107</v>
      </c>
      <c r="B91" s="4" t="s">
        <v>108</v>
      </c>
      <c r="C91" s="29" t="s">
        <v>24</v>
      </c>
      <c r="D91" s="47">
        <v>1.08</v>
      </c>
      <c r="E91" s="48">
        <f t="shared" si="5"/>
        <v>1</v>
      </c>
      <c r="F91" s="49">
        <f t="shared" si="6"/>
        <v>1.296</v>
      </c>
      <c r="G91" s="49">
        <f t="shared" si="7"/>
        <v>0</v>
      </c>
      <c r="H91" s="47"/>
      <c r="I91" s="49"/>
    </row>
    <row r="92" spans="1:9" s="23" customFormat="1" ht="32.25" customHeight="1">
      <c r="A92" s="45" t="s">
        <v>109</v>
      </c>
      <c r="B92" s="20" t="s">
        <v>110</v>
      </c>
      <c r="C92" s="31"/>
      <c r="D92" s="44" t="s">
        <v>358</v>
      </c>
      <c r="E92" s="50"/>
      <c r="F92" s="49" t="s">
        <v>358</v>
      </c>
      <c r="G92" s="50"/>
      <c r="H92" s="44" t="s">
        <v>358</v>
      </c>
      <c r="I92" s="54"/>
    </row>
    <row r="93" spans="1:9" ht="36.75" customHeight="1">
      <c r="A93" s="46" t="s">
        <v>111</v>
      </c>
      <c r="B93" s="4" t="s">
        <v>112</v>
      </c>
      <c r="C93" s="29" t="s">
        <v>24</v>
      </c>
      <c r="D93" s="47">
        <v>0.18</v>
      </c>
      <c r="E93" s="48">
        <f t="shared" si="5"/>
        <v>0</v>
      </c>
      <c r="F93" s="49">
        <f t="shared" si="6"/>
        <v>0.216</v>
      </c>
      <c r="G93" s="49">
        <f>ROUND(ROUND(D93,0)/10000,2)</f>
        <v>0</v>
      </c>
      <c r="H93" s="47"/>
      <c r="I93" s="49"/>
    </row>
    <row r="94" spans="1:9" ht="24" customHeight="1">
      <c r="A94" s="46" t="s">
        <v>113</v>
      </c>
      <c r="B94" s="4" t="s">
        <v>114</v>
      </c>
      <c r="C94" s="29" t="s">
        <v>24</v>
      </c>
      <c r="D94" s="47">
        <v>0.08</v>
      </c>
      <c r="E94" s="48">
        <f t="shared" si="5"/>
        <v>0</v>
      </c>
      <c r="F94" s="49">
        <f t="shared" si="6"/>
        <v>0.096</v>
      </c>
      <c r="G94" s="49">
        <f>ROUND(ROUND(D94,0)/10000,2)</f>
        <v>0</v>
      </c>
      <c r="H94" s="47"/>
      <c r="I94" s="49"/>
    </row>
    <row r="95" spans="1:9" ht="48" customHeight="1">
      <c r="A95" s="46" t="s">
        <v>115</v>
      </c>
      <c r="B95" s="4" t="s">
        <v>116</v>
      </c>
      <c r="C95" s="29" t="s">
        <v>24</v>
      </c>
      <c r="D95" s="47">
        <v>0.05</v>
      </c>
      <c r="E95" s="48">
        <f t="shared" si="5"/>
        <v>0</v>
      </c>
      <c r="F95" s="49">
        <f t="shared" si="6"/>
        <v>0.060000000000000005</v>
      </c>
      <c r="G95" s="49">
        <f>ROUND(ROUND(D95,0)/10000,2)</f>
        <v>0</v>
      </c>
      <c r="H95" s="47"/>
      <c r="I95" s="49"/>
    </row>
    <row r="96" spans="1:9" ht="34.5" customHeight="1">
      <c r="A96" s="46" t="s">
        <v>117</v>
      </c>
      <c r="B96" s="4" t="s">
        <v>429</v>
      </c>
      <c r="C96" s="29" t="s">
        <v>24</v>
      </c>
      <c r="D96" s="47">
        <v>0.04</v>
      </c>
      <c r="E96" s="48">
        <f t="shared" si="5"/>
        <v>0</v>
      </c>
      <c r="F96" s="49">
        <f t="shared" si="6"/>
        <v>0.048</v>
      </c>
      <c r="G96" s="49">
        <f>ROUND(ROUND(D96,0)/10000,2)</f>
        <v>0</v>
      </c>
      <c r="H96" s="47"/>
      <c r="I96" s="49"/>
    </row>
    <row r="97" spans="1:9" ht="46.5" customHeight="1" thickBot="1">
      <c r="A97" s="46" t="s">
        <v>118</v>
      </c>
      <c r="B97" s="4" t="s">
        <v>119</v>
      </c>
      <c r="C97" s="29" t="s">
        <v>24</v>
      </c>
      <c r="D97" s="51">
        <v>0.07</v>
      </c>
      <c r="E97" s="52">
        <f t="shared" si="5"/>
        <v>0</v>
      </c>
      <c r="F97" s="49">
        <f t="shared" si="6"/>
        <v>0.084</v>
      </c>
      <c r="G97" s="53">
        <f>ROUND(ROUND(D97,0)/10000,2)</f>
        <v>0</v>
      </c>
      <c r="H97" s="51"/>
      <c r="I97" s="49"/>
    </row>
    <row r="98" spans="1:9" ht="15" customHeight="1" thickBot="1">
      <c r="A98" s="110" t="s">
        <v>2</v>
      </c>
      <c r="B98" s="113" t="s">
        <v>3</v>
      </c>
      <c r="C98" s="105" t="s">
        <v>4</v>
      </c>
      <c r="D98" s="116" t="s">
        <v>442</v>
      </c>
      <c r="E98" s="117"/>
      <c r="F98" s="117"/>
      <c r="G98" s="117"/>
      <c r="H98" s="117"/>
      <c r="I98" s="117"/>
    </row>
    <row r="99" spans="1:9" ht="15" customHeight="1" thickBot="1">
      <c r="A99" s="111"/>
      <c r="B99" s="114"/>
      <c r="C99" s="106"/>
      <c r="D99" s="92" t="s">
        <v>5</v>
      </c>
      <c r="E99" s="93"/>
      <c r="F99" s="93"/>
      <c r="G99" s="93"/>
      <c r="H99" s="92" t="s">
        <v>6</v>
      </c>
      <c r="I99" s="93"/>
    </row>
    <row r="100" spans="1:9" ht="59.25" customHeight="1">
      <c r="A100" s="112"/>
      <c r="B100" s="115"/>
      <c r="C100" s="107"/>
      <c r="D100" s="43" t="s">
        <v>518</v>
      </c>
      <c r="E100" s="34" t="s">
        <v>7</v>
      </c>
      <c r="F100" s="35" t="s">
        <v>519</v>
      </c>
      <c r="G100" s="34" t="s">
        <v>468</v>
      </c>
      <c r="H100" s="43" t="s">
        <v>520</v>
      </c>
      <c r="I100" s="35" t="s">
        <v>519</v>
      </c>
    </row>
    <row r="101" spans="1:9" ht="24" customHeight="1">
      <c r="A101" s="46" t="s">
        <v>120</v>
      </c>
      <c r="B101" s="4" t="s">
        <v>121</v>
      </c>
      <c r="C101" s="29" t="s">
        <v>24</v>
      </c>
      <c r="D101" s="47">
        <v>0.23</v>
      </c>
      <c r="E101" s="48">
        <f>ROUND(ROUND(D101,0)*1.2,0)</f>
        <v>0</v>
      </c>
      <c r="F101" s="49">
        <f aca="true" t="shared" si="9" ref="F101:F120">D101*20%+D101</f>
        <v>0.276</v>
      </c>
      <c r="G101" s="49">
        <f>ROUND(ROUND(D101,0)/10000,2)</f>
        <v>0</v>
      </c>
      <c r="H101" s="47"/>
      <c r="I101" s="49"/>
    </row>
    <row r="102" spans="1:9" ht="46.5" customHeight="1">
      <c r="A102" s="46" t="s">
        <v>122</v>
      </c>
      <c r="B102" s="4" t="s">
        <v>123</v>
      </c>
      <c r="C102" s="29" t="s">
        <v>24</v>
      </c>
      <c r="D102" s="47">
        <v>0.05</v>
      </c>
      <c r="E102" s="48">
        <f>ROUND(ROUND(D102,0)*1.2,0)</f>
        <v>0</v>
      </c>
      <c r="F102" s="49">
        <f t="shared" si="9"/>
        <v>0.060000000000000005</v>
      </c>
      <c r="G102" s="49">
        <f>ROUND(ROUND(D102,0)/10000,2)</f>
        <v>0</v>
      </c>
      <c r="H102" s="47"/>
      <c r="I102" s="49"/>
    </row>
    <row r="103" spans="1:9" ht="78" customHeight="1">
      <c r="A103" s="46" t="s">
        <v>124</v>
      </c>
      <c r="B103" s="4" t="s">
        <v>125</v>
      </c>
      <c r="C103" s="29" t="s">
        <v>24</v>
      </c>
      <c r="D103" s="47">
        <v>0.12</v>
      </c>
      <c r="E103" s="48">
        <f>ROUND(ROUND(D103,0)*1.2,0)</f>
        <v>0</v>
      </c>
      <c r="F103" s="49">
        <f t="shared" si="9"/>
        <v>0.144</v>
      </c>
      <c r="G103" s="49">
        <f>ROUND(ROUND(D103,0)/10000,2)</f>
        <v>0</v>
      </c>
      <c r="H103" s="47"/>
      <c r="I103" s="49"/>
    </row>
    <row r="104" spans="1:9" ht="57.75" customHeight="1">
      <c r="A104" s="46" t="s">
        <v>126</v>
      </c>
      <c r="B104" s="4" t="s">
        <v>127</v>
      </c>
      <c r="C104" s="29" t="s">
        <v>24</v>
      </c>
      <c r="D104" s="47">
        <v>0.34</v>
      </c>
      <c r="E104" s="48">
        <f>ROUND(ROUND(D104,0)*1.2,0)</f>
        <v>0</v>
      </c>
      <c r="F104" s="49">
        <f t="shared" si="9"/>
        <v>0.40800000000000003</v>
      </c>
      <c r="G104" s="49">
        <f>ROUND(ROUND(D104,0)/10000,2)</f>
        <v>0</v>
      </c>
      <c r="H104" s="47"/>
      <c r="I104" s="49"/>
    </row>
    <row r="105" spans="1:9" s="23" customFormat="1" ht="12.75" customHeight="1">
      <c r="A105" s="45" t="s">
        <v>128</v>
      </c>
      <c r="B105" s="20" t="s">
        <v>129</v>
      </c>
      <c r="C105" s="31"/>
      <c r="D105" s="44" t="s">
        <v>358</v>
      </c>
      <c r="E105" s="50"/>
      <c r="F105" s="49" t="s">
        <v>358</v>
      </c>
      <c r="G105" s="50"/>
      <c r="H105" s="44" t="s">
        <v>358</v>
      </c>
      <c r="I105" s="54"/>
    </row>
    <row r="106" spans="1:9" s="23" customFormat="1" ht="12" customHeight="1">
      <c r="A106" s="45" t="s">
        <v>130</v>
      </c>
      <c r="B106" s="20" t="s">
        <v>129</v>
      </c>
      <c r="C106" s="31"/>
      <c r="D106" s="44" t="s">
        <v>358</v>
      </c>
      <c r="E106" s="50"/>
      <c r="F106" s="49" t="s">
        <v>358</v>
      </c>
      <c r="G106" s="50"/>
      <c r="H106" s="44" t="s">
        <v>358</v>
      </c>
      <c r="I106" s="54"/>
    </row>
    <row r="107" spans="1:9" ht="35.25" customHeight="1">
      <c r="A107" s="46" t="s">
        <v>131</v>
      </c>
      <c r="B107" s="4" t="s">
        <v>132</v>
      </c>
      <c r="C107" s="29" t="s">
        <v>24</v>
      </c>
      <c r="D107" s="47">
        <v>0.8</v>
      </c>
      <c r="E107" s="48">
        <f aca="true" t="shared" si="10" ref="E107:E120">ROUND(ROUND(D107,0)*1.2,0)</f>
        <v>1</v>
      </c>
      <c r="F107" s="49">
        <f t="shared" si="9"/>
        <v>0.9600000000000001</v>
      </c>
      <c r="G107" s="49">
        <f aca="true" t="shared" si="11" ref="G107:G120">ROUND(ROUND(D107,0)/10000,2)</f>
        <v>0</v>
      </c>
      <c r="H107" s="47">
        <v>0.65</v>
      </c>
      <c r="I107" s="49">
        <f aca="true" t="shared" si="12" ref="I107:I120">H107*20%+H107</f>
        <v>0.78</v>
      </c>
    </row>
    <row r="108" spans="1:9" ht="36" customHeight="1">
      <c r="A108" s="46" t="s">
        <v>133</v>
      </c>
      <c r="B108" s="4" t="s">
        <v>134</v>
      </c>
      <c r="C108" s="29" t="s">
        <v>24</v>
      </c>
      <c r="D108" s="47">
        <v>0.63</v>
      </c>
      <c r="E108" s="48">
        <f t="shared" si="10"/>
        <v>1</v>
      </c>
      <c r="F108" s="49">
        <f t="shared" si="9"/>
        <v>0.756</v>
      </c>
      <c r="G108" s="49">
        <f t="shared" si="11"/>
        <v>0</v>
      </c>
      <c r="H108" s="47">
        <v>0.56</v>
      </c>
      <c r="I108" s="49">
        <f t="shared" si="12"/>
        <v>0.672</v>
      </c>
    </row>
    <row r="109" spans="1:9" ht="35.25" customHeight="1">
      <c r="A109" s="46" t="s">
        <v>135</v>
      </c>
      <c r="B109" s="4" t="s">
        <v>136</v>
      </c>
      <c r="C109" s="29" t="s">
        <v>24</v>
      </c>
      <c r="D109" s="47">
        <v>0.72</v>
      </c>
      <c r="E109" s="48">
        <f t="shared" si="10"/>
        <v>1</v>
      </c>
      <c r="F109" s="49">
        <f t="shared" si="9"/>
        <v>0.864</v>
      </c>
      <c r="G109" s="49">
        <f t="shared" si="11"/>
        <v>0</v>
      </c>
      <c r="H109" s="47">
        <v>0.64</v>
      </c>
      <c r="I109" s="49">
        <f t="shared" si="12"/>
        <v>0.768</v>
      </c>
    </row>
    <row r="110" spans="1:9" ht="34.5" customHeight="1">
      <c r="A110" s="46" t="s">
        <v>137</v>
      </c>
      <c r="B110" s="4" t="s">
        <v>138</v>
      </c>
      <c r="C110" s="29" t="s">
        <v>24</v>
      </c>
      <c r="D110" s="47">
        <v>1.96</v>
      </c>
      <c r="E110" s="48">
        <f t="shared" si="10"/>
        <v>2</v>
      </c>
      <c r="F110" s="49">
        <f t="shared" si="9"/>
        <v>2.352</v>
      </c>
      <c r="G110" s="49">
        <f t="shared" si="11"/>
        <v>0</v>
      </c>
      <c r="H110" s="47">
        <v>1.83</v>
      </c>
      <c r="I110" s="49">
        <f t="shared" si="12"/>
        <v>2.196</v>
      </c>
    </row>
    <row r="111" spans="1:9" ht="25.5" customHeight="1">
      <c r="A111" s="46" t="s">
        <v>139</v>
      </c>
      <c r="B111" s="4" t="s">
        <v>140</v>
      </c>
      <c r="C111" s="29" t="s">
        <v>24</v>
      </c>
      <c r="D111" s="47">
        <v>1.15</v>
      </c>
      <c r="E111" s="48">
        <f t="shared" si="10"/>
        <v>1</v>
      </c>
      <c r="F111" s="49">
        <f t="shared" si="9"/>
        <v>1.38</v>
      </c>
      <c r="G111" s="49">
        <f t="shared" si="11"/>
        <v>0</v>
      </c>
      <c r="H111" s="47">
        <v>1.05</v>
      </c>
      <c r="I111" s="49">
        <f t="shared" si="12"/>
        <v>1.26</v>
      </c>
    </row>
    <row r="112" spans="1:9" ht="24.75" customHeight="1">
      <c r="A112" s="46" t="s">
        <v>141</v>
      </c>
      <c r="B112" s="4" t="s">
        <v>142</v>
      </c>
      <c r="C112" s="29" t="s">
        <v>24</v>
      </c>
      <c r="D112" s="47">
        <v>0.61</v>
      </c>
      <c r="E112" s="48">
        <f t="shared" si="10"/>
        <v>1</v>
      </c>
      <c r="F112" s="49">
        <f t="shared" si="9"/>
        <v>0.732</v>
      </c>
      <c r="G112" s="49">
        <f t="shared" si="11"/>
        <v>0</v>
      </c>
      <c r="H112" s="47">
        <v>0.55</v>
      </c>
      <c r="I112" s="49">
        <f t="shared" si="12"/>
        <v>0.66</v>
      </c>
    </row>
    <row r="113" spans="1:9" ht="23.25" customHeight="1">
      <c r="A113" s="46" t="s">
        <v>143</v>
      </c>
      <c r="B113" s="4" t="s">
        <v>144</v>
      </c>
      <c r="C113" s="29" t="s">
        <v>24</v>
      </c>
      <c r="D113" s="47">
        <v>0.92</v>
      </c>
      <c r="E113" s="48">
        <f t="shared" si="10"/>
        <v>1</v>
      </c>
      <c r="F113" s="49">
        <f t="shared" si="9"/>
        <v>1.104</v>
      </c>
      <c r="G113" s="49">
        <f t="shared" si="11"/>
        <v>0</v>
      </c>
      <c r="H113" s="47">
        <v>0.79</v>
      </c>
      <c r="I113" s="49">
        <f t="shared" si="12"/>
        <v>0.9480000000000001</v>
      </c>
    </row>
    <row r="114" spans="1:9" ht="22.5" customHeight="1">
      <c r="A114" s="46" t="s">
        <v>145</v>
      </c>
      <c r="B114" s="4" t="s">
        <v>450</v>
      </c>
      <c r="C114" s="29" t="s">
        <v>24</v>
      </c>
      <c r="D114" s="47">
        <v>0.86</v>
      </c>
      <c r="E114" s="48">
        <f t="shared" si="10"/>
        <v>1</v>
      </c>
      <c r="F114" s="49">
        <f t="shared" si="9"/>
        <v>1.032</v>
      </c>
      <c r="G114" s="49">
        <f t="shared" si="11"/>
        <v>0</v>
      </c>
      <c r="H114" s="47">
        <v>0.73</v>
      </c>
      <c r="I114" s="49">
        <f t="shared" si="12"/>
        <v>0.876</v>
      </c>
    </row>
    <row r="115" spans="1:9" ht="33" customHeight="1">
      <c r="A115" s="46" t="s">
        <v>146</v>
      </c>
      <c r="B115" s="4" t="s">
        <v>451</v>
      </c>
      <c r="C115" s="29" t="s">
        <v>24</v>
      </c>
      <c r="D115" s="47">
        <v>0.73</v>
      </c>
      <c r="E115" s="48">
        <f t="shared" si="10"/>
        <v>1</v>
      </c>
      <c r="F115" s="49">
        <f t="shared" si="9"/>
        <v>0.876</v>
      </c>
      <c r="G115" s="49">
        <f t="shared" si="11"/>
        <v>0</v>
      </c>
      <c r="H115" s="47">
        <v>0.6</v>
      </c>
      <c r="I115" s="49">
        <f t="shared" si="12"/>
        <v>0.72</v>
      </c>
    </row>
    <row r="116" spans="1:9" ht="47.25" customHeight="1">
      <c r="A116" s="46" t="s">
        <v>147</v>
      </c>
      <c r="B116" s="4" t="s">
        <v>148</v>
      </c>
      <c r="C116" s="29" t="s">
        <v>24</v>
      </c>
      <c r="D116" s="47">
        <v>2.62</v>
      </c>
      <c r="E116" s="48">
        <f t="shared" si="10"/>
        <v>4</v>
      </c>
      <c r="F116" s="49">
        <f t="shared" si="9"/>
        <v>3.144</v>
      </c>
      <c r="G116" s="49">
        <f t="shared" si="11"/>
        <v>0</v>
      </c>
      <c r="H116" s="47">
        <v>1.72</v>
      </c>
      <c r="I116" s="49">
        <f t="shared" si="12"/>
        <v>2.064</v>
      </c>
    </row>
    <row r="117" spans="1:9" ht="44.25" customHeight="1">
      <c r="A117" s="46" t="s">
        <v>149</v>
      </c>
      <c r="B117" s="4" t="s">
        <v>150</v>
      </c>
      <c r="C117" s="29" t="s">
        <v>24</v>
      </c>
      <c r="D117" s="47">
        <v>1.51</v>
      </c>
      <c r="E117" s="48">
        <f t="shared" si="10"/>
        <v>2</v>
      </c>
      <c r="F117" s="49">
        <f t="shared" si="9"/>
        <v>1.812</v>
      </c>
      <c r="G117" s="49">
        <f t="shared" si="11"/>
        <v>0</v>
      </c>
      <c r="H117" s="47">
        <v>1.06</v>
      </c>
      <c r="I117" s="49">
        <f t="shared" si="12"/>
        <v>1.272</v>
      </c>
    </row>
    <row r="118" spans="1:9" ht="34.5" customHeight="1">
      <c r="A118" s="46" t="s">
        <v>151</v>
      </c>
      <c r="B118" s="4" t="s">
        <v>154</v>
      </c>
      <c r="C118" s="29" t="s">
        <v>24</v>
      </c>
      <c r="D118" s="47">
        <v>3.25</v>
      </c>
      <c r="E118" s="48">
        <f t="shared" si="10"/>
        <v>4</v>
      </c>
      <c r="F118" s="49">
        <f t="shared" si="9"/>
        <v>3.9</v>
      </c>
      <c r="G118" s="49">
        <f t="shared" si="11"/>
        <v>0</v>
      </c>
      <c r="H118" s="47">
        <v>3.07</v>
      </c>
      <c r="I118" s="49">
        <f t="shared" si="12"/>
        <v>3.6839999999999997</v>
      </c>
    </row>
    <row r="119" spans="1:9" ht="33.75" customHeight="1">
      <c r="A119" s="46" t="s">
        <v>152</v>
      </c>
      <c r="B119" s="4" t="s">
        <v>155</v>
      </c>
      <c r="C119" s="29" t="s">
        <v>24</v>
      </c>
      <c r="D119" s="47">
        <v>1.59</v>
      </c>
      <c r="E119" s="48">
        <f t="shared" si="10"/>
        <v>2</v>
      </c>
      <c r="F119" s="49">
        <f t="shared" si="9"/>
        <v>1.9080000000000001</v>
      </c>
      <c r="G119" s="49">
        <f t="shared" si="11"/>
        <v>0</v>
      </c>
      <c r="H119" s="47">
        <v>1.5</v>
      </c>
      <c r="I119" s="49">
        <f t="shared" si="12"/>
        <v>1.8</v>
      </c>
    </row>
    <row r="120" spans="1:9" ht="33.75" customHeight="1" thickBot="1">
      <c r="A120" s="46" t="s">
        <v>153</v>
      </c>
      <c r="B120" s="4" t="s">
        <v>156</v>
      </c>
      <c r="C120" s="29" t="s">
        <v>24</v>
      </c>
      <c r="D120" s="51">
        <v>1.7</v>
      </c>
      <c r="E120" s="52">
        <f t="shared" si="10"/>
        <v>2</v>
      </c>
      <c r="F120" s="49">
        <f t="shared" si="9"/>
        <v>2.04</v>
      </c>
      <c r="G120" s="53">
        <f t="shared" si="11"/>
        <v>0</v>
      </c>
      <c r="H120" s="51">
        <v>1.59</v>
      </c>
      <c r="I120" s="49">
        <f t="shared" si="12"/>
        <v>1.9080000000000001</v>
      </c>
    </row>
    <row r="121" spans="1:9" ht="14.25" customHeight="1" thickBot="1">
      <c r="A121" s="110" t="s">
        <v>2</v>
      </c>
      <c r="B121" s="113" t="s">
        <v>3</v>
      </c>
      <c r="C121" s="105" t="s">
        <v>4</v>
      </c>
      <c r="D121" s="116" t="s">
        <v>442</v>
      </c>
      <c r="E121" s="117"/>
      <c r="F121" s="117"/>
      <c r="G121" s="117"/>
      <c r="H121" s="117"/>
      <c r="I121" s="117"/>
    </row>
    <row r="122" spans="1:9" ht="15" customHeight="1" thickBot="1">
      <c r="A122" s="111"/>
      <c r="B122" s="114"/>
      <c r="C122" s="106"/>
      <c r="D122" s="92" t="s">
        <v>5</v>
      </c>
      <c r="E122" s="93"/>
      <c r="F122" s="93"/>
      <c r="G122" s="93"/>
      <c r="H122" s="92" t="s">
        <v>6</v>
      </c>
      <c r="I122" s="93"/>
    </row>
    <row r="123" spans="1:9" ht="57" customHeight="1">
      <c r="A123" s="112"/>
      <c r="B123" s="115"/>
      <c r="C123" s="107"/>
      <c r="D123" s="43" t="s">
        <v>518</v>
      </c>
      <c r="E123" s="34" t="s">
        <v>7</v>
      </c>
      <c r="F123" s="35" t="s">
        <v>519</v>
      </c>
      <c r="G123" s="34" t="s">
        <v>468</v>
      </c>
      <c r="H123" s="43" t="s">
        <v>520</v>
      </c>
      <c r="I123" s="35" t="s">
        <v>519</v>
      </c>
    </row>
    <row r="124" spans="1:9" ht="24.75" customHeight="1">
      <c r="A124" s="46" t="s">
        <v>157</v>
      </c>
      <c r="B124" s="4" t="s">
        <v>464</v>
      </c>
      <c r="C124" s="29" t="s">
        <v>24</v>
      </c>
      <c r="D124" s="47">
        <v>1.26</v>
      </c>
      <c r="E124" s="48">
        <f aca="true" t="shared" si="13" ref="E124:E134">ROUND(ROUND(D124,0)*1.2,0)</f>
        <v>1</v>
      </c>
      <c r="F124" s="49">
        <f aca="true" t="shared" si="14" ref="F124:F147">D124*20%+D124</f>
        <v>1.512</v>
      </c>
      <c r="G124" s="49">
        <f aca="true" t="shared" si="15" ref="G124:G134">ROUND(ROUND(D124,0)/10000,2)</f>
        <v>0</v>
      </c>
      <c r="H124" s="47">
        <v>1.11</v>
      </c>
      <c r="I124" s="49">
        <f aca="true" t="shared" si="16" ref="I124:I134">H124*20%+H124</f>
        <v>1.332</v>
      </c>
    </row>
    <row r="125" spans="1:9" ht="21" customHeight="1">
      <c r="A125" s="46" t="s">
        <v>158</v>
      </c>
      <c r="B125" s="4" t="s">
        <v>465</v>
      </c>
      <c r="C125" s="29" t="s">
        <v>24</v>
      </c>
      <c r="D125" s="47">
        <v>2.32</v>
      </c>
      <c r="E125" s="48">
        <f t="shared" si="13"/>
        <v>2</v>
      </c>
      <c r="F125" s="49">
        <f t="shared" si="14"/>
        <v>2.784</v>
      </c>
      <c r="G125" s="49">
        <f t="shared" si="15"/>
        <v>0</v>
      </c>
      <c r="H125" s="47">
        <v>2.29</v>
      </c>
      <c r="I125" s="49">
        <f t="shared" si="16"/>
        <v>2.748</v>
      </c>
    </row>
    <row r="126" spans="1:9" ht="33.75" customHeight="1">
      <c r="A126" s="46" t="s">
        <v>159</v>
      </c>
      <c r="B126" s="4" t="s">
        <v>160</v>
      </c>
      <c r="C126" s="29" t="s">
        <v>24</v>
      </c>
      <c r="D126" s="47">
        <v>1.15</v>
      </c>
      <c r="E126" s="48">
        <f t="shared" si="13"/>
        <v>1</v>
      </c>
      <c r="F126" s="49">
        <f t="shared" si="14"/>
        <v>1.38</v>
      </c>
      <c r="G126" s="49">
        <f t="shared" si="15"/>
        <v>0</v>
      </c>
      <c r="H126" s="47">
        <v>1.08</v>
      </c>
      <c r="I126" s="49">
        <f t="shared" si="16"/>
        <v>1.296</v>
      </c>
    </row>
    <row r="127" spans="1:9" ht="36" customHeight="1">
      <c r="A127" s="46" t="s">
        <v>161</v>
      </c>
      <c r="B127" s="4" t="s">
        <v>162</v>
      </c>
      <c r="C127" s="29" t="s">
        <v>24</v>
      </c>
      <c r="D127" s="47">
        <v>0.99</v>
      </c>
      <c r="E127" s="48">
        <f t="shared" si="13"/>
        <v>1</v>
      </c>
      <c r="F127" s="49">
        <f t="shared" si="14"/>
        <v>1.188</v>
      </c>
      <c r="G127" s="49">
        <f t="shared" si="15"/>
        <v>0</v>
      </c>
      <c r="H127" s="47">
        <v>0.92</v>
      </c>
      <c r="I127" s="49">
        <f t="shared" si="16"/>
        <v>1.104</v>
      </c>
    </row>
    <row r="128" spans="1:9" ht="45" customHeight="1">
      <c r="A128" s="46" t="s">
        <v>163</v>
      </c>
      <c r="B128" s="4" t="s">
        <v>164</v>
      </c>
      <c r="C128" s="29" t="s">
        <v>24</v>
      </c>
      <c r="D128" s="47">
        <v>3.75</v>
      </c>
      <c r="E128" s="48">
        <f t="shared" si="13"/>
        <v>5</v>
      </c>
      <c r="F128" s="49">
        <f t="shared" si="14"/>
        <v>4.5</v>
      </c>
      <c r="G128" s="49">
        <f t="shared" si="15"/>
        <v>0</v>
      </c>
      <c r="H128" s="47">
        <v>3.17</v>
      </c>
      <c r="I128" s="49">
        <f t="shared" si="16"/>
        <v>3.804</v>
      </c>
    </row>
    <row r="129" spans="1:9" ht="24.75" customHeight="1">
      <c r="A129" s="46" t="s">
        <v>165</v>
      </c>
      <c r="B129" s="4" t="s">
        <v>166</v>
      </c>
      <c r="C129" s="29" t="s">
        <v>24</v>
      </c>
      <c r="D129" s="47">
        <v>0.94</v>
      </c>
      <c r="E129" s="48">
        <f t="shared" si="13"/>
        <v>1</v>
      </c>
      <c r="F129" s="49">
        <f t="shared" si="14"/>
        <v>1.128</v>
      </c>
      <c r="G129" s="49">
        <f t="shared" si="15"/>
        <v>0</v>
      </c>
      <c r="H129" s="47">
        <v>0.91</v>
      </c>
      <c r="I129" s="49">
        <f t="shared" si="16"/>
        <v>1.092</v>
      </c>
    </row>
    <row r="130" spans="1:9" ht="35.25" customHeight="1">
      <c r="A130" s="46" t="s">
        <v>167</v>
      </c>
      <c r="B130" s="4" t="s">
        <v>168</v>
      </c>
      <c r="C130" s="29" t="s">
        <v>24</v>
      </c>
      <c r="D130" s="47">
        <v>0.81</v>
      </c>
      <c r="E130" s="48">
        <f t="shared" si="13"/>
        <v>1</v>
      </c>
      <c r="F130" s="49">
        <f t="shared" si="14"/>
        <v>0.9720000000000001</v>
      </c>
      <c r="G130" s="49">
        <f t="shared" si="15"/>
        <v>0</v>
      </c>
      <c r="H130" s="47">
        <v>0.76</v>
      </c>
      <c r="I130" s="49">
        <f t="shared" si="16"/>
        <v>0.912</v>
      </c>
    </row>
    <row r="131" spans="1:9" ht="45.75" customHeight="1">
      <c r="A131" s="46" t="s">
        <v>169</v>
      </c>
      <c r="B131" s="4" t="s">
        <v>170</v>
      </c>
      <c r="C131" s="29" t="s">
        <v>24</v>
      </c>
      <c r="D131" s="47">
        <v>1.08</v>
      </c>
      <c r="E131" s="48">
        <f t="shared" si="13"/>
        <v>1</v>
      </c>
      <c r="F131" s="49">
        <f t="shared" si="14"/>
        <v>1.296</v>
      </c>
      <c r="G131" s="49">
        <f t="shared" si="15"/>
        <v>0</v>
      </c>
      <c r="H131" s="47">
        <v>0.94</v>
      </c>
      <c r="I131" s="49">
        <f t="shared" si="16"/>
        <v>1.128</v>
      </c>
    </row>
    <row r="132" spans="1:9" ht="33" customHeight="1">
      <c r="A132" s="46" t="s">
        <v>171</v>
      </c>
      <c r="B132" s="4" t="s">
        <v>172</v>
      </c>
      <c r="C132" s="29" t="s">
        <v>24</v>
      </c>
      <c r="D132" s="47">
        <v>1.08</v>
      </c>
      <c r="E132" s="48">
        <f t="shared" si="13"/>
        <v>1</v>
      </c>
      <c r="F132" s="49">
        <f t="shared" si="14"/>
        <v>1.296</v>
      </c>
      <c r="G132" s="49">
        <f t="shared" si="15"/>
        <v>0</v>
      </c>
      <c r="H132" s="47">
        <v>0.94</v>
      </c>
      <c r="I132" s="49">
        <f t="shared" si="16"/>
        <v>1.128</v>
      </c>
    </row>
    <row r="133" spans="1:9" ht="36.75" customHeight="1">
      <c r="A133" s="46" t="s">
        <v>173</v>
      </c>
      <c r="B133" s="4" t="s">
        <v>174</v>
      </c>
      <c r="C133" s="29" t="s">
        <v>24</v>
      </c>
      <c r="D133" s="47">
        <v>1.1</v>
      </c>
      <c r="E133" s="48">
        <f t="shared" si="13"/>
        <v>1</v>
      </c>
      <c r="F133" s="49">
        <f t="shared" si="14"/>
        <v>1.32</v>
      </c>
      <c r="G133" s="49">
        <f t="shared" si="15"/>
        <v>0</v>
      </c>
      <c r="H133" s="47">
        <v>0.95</v>
      </c>
      <c r="I133" s="49">
        <f t="shared" si="16"/>
        <v>1.14</v>
      </c>
    </row>
    <row r="134" spans="1:9" ht="22.5" customHeight="1">
      <c r="A134" s="46" t="s">
        <v>175</v>
      </c>
      <c r="B134" s="4" t="s">
        <v>176</v>
      </c>
      <c r="C134" s="29" t="s">
        <v>24</v>
      </c>
      <c r="D134" s="47">
        <v>0.11</v>
      </c>
      <c r="E134" s="48">
        <f t="shared" si="13"/>
        <v>0</v>
      </c>
      <c r="F134" s="49">
        <f t="shared" si="14"/>
        <v>0.132</v>
      </c>
      <c r="G134" s="49">
        <f t="shared" si="15"/>
        <v>0</v>
      </c>
      <c r="H134" s="47"/>
      <c r="I134" s="49"/>
    </row>
    <row r="135" spans="1:9" s="23" customFormat="1" ht="12" customHeight="1">
      <c r="A135" s="45" t="s">
        <v>177</v>
      </c>
      <c r="B135" s="20" t="s">
        <v>178</v>
      </c>
      <c r="C135" s="31"/>
      <c r="D135" s="44" t="s">
        <v>358</v>
      </c>
      <c r="E135" s="50"/>
      <c r="F135" s="49" t="s">
        <v>358</v>
      </c>
      <c r="G135" s="50"/>
      <c r="H135" s="44" t="s">
        <v>358</v>
      </c>
      <c r="I135" s="54"/>
    </row>
    <row r="136" spans="1:9" s="23" customFormat="1" ht="21.75" customHeight="1">
      <c r="A136" s="45" t="s">
        <v>179</v>
      </c>
      <c r="B136" s="20" t="s">
        <v>180</v>
      </c>
      <c r="C136" s="31"/>
      <c r="D136" s="44" t="s">
        <v>358</v>
      </c>
      <c r="E136" s="50"/>
      <c r="F136" s="49" t="s">
        <v>358</v>
      </c>
      <c r="G136" s="50"/>
      <c r="H136" s="44" t="s">
        <v>358</v>
      </c>
      <c r="I136" s="54"/>
    </row>
    <row r="137" spans="1:9" ht="46.5" customHeight="1">
      <c r="A137" s="46" t="s">
        <v>181</v>
      </c>
      <c r="B137" s="4" t="s">
        <v>466</v>
      </c>
      <c r="C137" s="29" t="s">
        <v>24</v>
      </c>
      <c r="D137" s="47">
        <v>0.51</v>
      </c>
      <c r="E137" s="48">
        <f aca="true" t="shared" si="17" ref="E137:E147">ROUND(ROUND(D137,0)*1.2,0)</f>
        <v>1</v>
      </c>
      <c r="F137" s="49">
        <f t="shared" si="14"/>
        <v>0.612</v>
      </c>
      <c r="G137" s="49">
        <f aca="true" t="shared" si="18" ref="G137:G147">ROUND(ROUND(D137,0)/10000,2)</f>
        <v>0</v>
      </c>
      <c r="H137" s="47">
        <v>0.41</v>
      </c>
      <c r="I137" s="49">
        <f aca="true" t="shared" si="19" ref="I137:I147">H137*20%+H137</f>
        <v>0.492</v>
      </c>
    </row>
    <row r="138" spans="1:9" ht="35.25" customHeight="1">
      <c r="A138" s="46" t="s">
        <v>182</v>
      </c>
      <c r="B138" s="4" t="s">
        <v>452</v>
      </c>
      <c r="C138" s="29" t="s">
        <v>24</v>
      </c>
      <c r="D138" s="47">
        <v>0.6</v>
      </c>
      <c r="E138" s="48">
        <f t="shared" si="17"/>
        <v>1</v>
      </c>
      <c r="F138" s="49">
        <f t="shared" si="14"/>
        <v>0.72</v>
      </c>
      <c r="G138" s="49">
        <f t="shared" si="18"/>
        <v>0</v>
      </c>
      <c r="H138" s="47">
        <v>0.48</v>
      </c>
      <c r="I138" s="49">
        <f t="shared" si="19"/>
        <v>0.576</v>
      </c>
    </row>
    <row r="139" spans="1:9" ht="35.25" customHeight="1">
      <c r="A139" s="46" t="s">
        <v>183</v>
      </c>
      <c r="B139" s="4" t="s">
        <v>467</v>
      </c>
      <c r="C139" s="29" t="s">
        <v>24</v>
      </c>
      <c r="D139" s="47">
        <v>1.11</v>
      </c>
      <c r="E139" s="48">
        <f t="shared" si="17"/>
        <v>1</v>
      </c>
      <c r="F139" s="49">
        <f t="shared" si="14"/>
        <v>1.332</v>
      </c>
      <c r="G139" s="49">
        <f t="shared" si="18"/>
        <v>0</v>
      </c>
      <c r="H139" s="47">
        <v>1.01</v>
      </c>
      <c r="I139" s="49">
        <f t="shared" si="19"/>
        <v>1.212</v>
      </c>
    </row>
    <row r="140" spans="1:9" ht="36" customHeight="1">
      <c r="A140" s="46" t="s">
        <v>184</v>
      </c>
      <c r="B140" s="4" t="s">
        <v>463</v>
      </c>
      <c r="C140" s="29" t="s">
        <v>24</v>
      </c>
      <c r="D140" s="47">
        <v>0.51</v>
      </c>
      <c r="E140" s="48">
        <f t="shared" si="17"/>
        <v>1</v>
      </c>
      <c r="F140" s="49">
        <f t="shared" si="14"/>
        <v>0.612</v>
      </c>
      <c r="G140" s="49">
        <f t="shared" si="18"/>
        <v>0</v>
      </c>
      <c r="H140" s="47">
        <v>0.41</v>
      </c>
      <c r="I140" s="49">
        <f t="shared" si="19"/>
        <v>0.492</v>
      </c>
    </row>
    <row r="141" spans="1:9" ht="21" customHeight="1">
      <c r="A141" s="46" t="s">
        <v>185</v>
      </c>
      <c r="B141" s="4" t="s">
        <v>186</v>
      </c>
      <c r="C141" s="29" t="s">
        <v>24</v>
      </c>
      <c r="D141" s="47">
        <v>0.8</v>
      </c>
      <c r="E141" s="48">
        <f t="shared" si="17"/>
        <v>1</v>
      </c>
      <c r="F141" s="49">
        <f t="shared" si="14"/>
        <v>0.9600000000000001</v>
      </c>
      <c r="G141" s="49">
        <f t="shared" si="18"/>
        <v>0</v>
      </c>
      <c r="H141" s="47">
        <v>0.72</v>
      </c>
      <c r="I141" s="49">
        <f t="shared" si="19"/>
        <v>0.864</v>
      </c>
    </row>
    <row r="142" spans="1:9" ht="24.75" customHeight="1">
      <c r="A142" s="46" t="s">
        <v>187</v>
      </c>
      <c r="B142" s="4" t="s">
        <v>188</v>
      </c>
      <c r="C142" s="29" t="s">
        <v>24</v>
      </c>
      <c r="D142" s="47">
        <v>1.34</v>
      </c>
      <c r="E142" s="48">
        <f t="shared" si="17"/>
        <v>1</v>
      </c>
      <c r="F142" s="49">
        <f t="shared" si="14"/>
        <v>1.608</v>
      </c>
      <c r="G142" s="49">
        <f t="shared" si="18"/>
        <v>0</v>
      </c>
      <c r="H142" s="47">
        <v>1.16</v>
      </c>
      <c r="I142" s="49">
        <f t="shared" si="19"/>
        <v>1.392</v>
      </c>
    </row>
    <row r="143" spans="1:9" ht="33.75" customHeight="1">
      <c r="A143" s="46" t="s">
        <v>189</v>
      </c>
      <c r="B143" s="4" t="s">
        <v>190</v>
      </c>
      <c r="C143" s="29" t="s">
        <v>24</v>
      </c>
      <c r="D143" s="47">
        <v>0.72</v>
      </c>
      <c r="E143" s="48">
        <f t="shared" si="17"/>
        <v>1</v>
      </c>
      <c r="F143" s="49">
        <f t="shared" si="14"/>
        <v>0.864</v>
      </c>
      <c r="G143" s="49">
        <f t="shared" si="18"/>
        <v>0</v>
      </c>
      <c r="H143" s="47">
        <v>0.62</v>
      </c>
      <c r="I143" s="49">
        <f t="shared" si="19"/>
        <v>0.744</v>
      </c>
    </row>
    <row r="144" spans="1:9" ht="33.75" customHeight="1">
      <c r="A144" s="46" t="s">
        <v>191</v>
      </c>
      <c r="B144" s="4" t="s">
        <v>192</v>
      </c>
      <c r="C144" s="29" t="s">
        <v>24</v>
      </c>
      <c r="D144" s="47">
        <v>0.6</v>
      </c>
      <c r="E144" s="48">
        <f t="shared" si="17"/>
        <v>1</v>
      </c>
      <c r="F144" s="49">
        <f t="shared" si="14"/>
        <v>0.72</v>
      </c>
      <c r="G144" s="49">
        <f t="shared" si="18"/>
        <v>0</v>
      </c>
      <c r="H144" s="47">
        <v>0.5</v>
      </c>
      <c r="I144" s="49">
        <f t="shared" si="19"/>
        <v>0.6</v>
      </c>
    </row>
    <row r="145" spans="1:9" ht="25.5" customHeight="1">
      <c r="A145" s="46" t="s">
        <v>193</v>
      </c>
      <c r="B145" s="4" t="s">
        <v>194</v>
      </c>
      <c r="C145" s="29" t="s">
        <v>24</v>
      </c>
      <c r="D145" s="47">
        <v>1.05</v>
      </c>
      <c r="E145" s="48">
        <f t="shared" si="17"/>
        <v>1</v>
      </c>
      <c r="F145" s="49">
        <f t="shared" si="14"/>
        <v>1.26</v>
      </c>
      <c r="G145" s="49">
        <f t="shared" si="18"/>
        <v>0</v>
      </c>
      <c r="H145" s="47">
        <v>0.84</v>
      </c>
      <c r="I145" s="49">
        <f t="shared" si="19"/>
        <v>1.008</v>
      </c>
    </row>
    <row r="146" spans="1:9" ht="26.25" customHeight="1">
      <c r="A146" s="46" t="s">
        <v>195</v>
      </c>
      <c r="B146" s="4" t="s">
        <v>196</v>
      </c>
      <c r="C146" s="29" t="s">
        <v>24</v>
      </c>
      <c r="D146" s="47">
        <v>1.05</v>
      </c>
      <c r="E146" s="48">
        <f t="shared" si="17"/>
        <v>1</v>
      </c>
      <c r="F146" s="49">
        <f t="shared" si="14"/>
        <v>1.26</v>
      </c>
      <c r="G146" s="49">
        <f t="shared" si="18"/>
        <v>0</v>
      </c>
      <c r="H146" s="47">
        <v>0.92</v>
      </c>
      <c r="I146" s="49">
        <f t="shared" si="19"/>
        <v>1.104</v>
      </c>
    </row>
    <row r="147" spans="1:9" ht="33" customHeight="1" thickBot="1">
      <c r="A147" s="46" t="s">
        <v>197</v>
      </c>
      <c r="B147" s="4" t="s">
        <v>462</v>
      </c>
      <c r="C147" s="29" t="s">
        <v>24</v>
      </c>
      <c r="D147" s="51">
        <v>0.38</v>
      </c>
      <c r="E147" s="52">
        <f t="shared" si="17"/>
        <v>0</v>
      </c>
      <c r="F147" s="49">
        <f t="shared" si="14"/>
        <v>0.456</v>
      </c>
      <c r="G147" s="53">
        <f t="shared" si="18"/>
        <v>0</v>
      </c>
      <c r="H147" s="51">
        <v>0.32</v>
      </c>
      <c r="I147" s="49">
        <f t="shared" si="19"/>
        <v>0.384</v>
      </c>
    </row>
    <row r="148" spans="1:9" ht="15.75" customHeight="1" thickBot="1">
      <c r="A148" s="110" t="s">
        <v>2</v>
      </c>
      <c r="B148" s="113" t="s">
        <v>3</v>
      </c>
      <c r="C148" s="105" t="s">
        <v>4</v>
      </c>
      <c r="D148" s="116" t="s">
        <v>442</v>
      </c>
      <c r="E148" s="117"/>
      <c r="F148" s="117"/>
      <c r="G148" s="117"/>
      <c r="H148" s="117"/>
      <c r="I148" s="117"/>
    </row>
    <row r="149" spans="1:9" ht="17.25" customHeight="1" thickBot="1">
      <c r="A149" s="111"/>
      <c r="B149" s="114"/>
      <c r="C149" s="106"/>
      <c r="D149" s="92" t="s">
        <v>5</v>
      </c>
      <c r="E149" s="93"/>
      <c r="F149" s="93"/>
      <c r="G149" s="93"/>
      <c r="H149" s="92" t="s">
        <v>6</v>
      </c>
      <c r="I149" s="93"/>
    </row>
    <row r="150" spans="1:9" ht="59.25" customHeight="1">
      <c r="A150" s="112"/>
      <c r="B150" s="115"/>
      <c r="C150" s="107"/>
      <c r="D150" s="43" t="s">
        <v>518</v>
      </c>
      <c r="E150" s="34" t="s">
        <v>7</v>
      </c>
      <c r="F150" s="35" t="s">
        <v>519</v>
      </c>
      <c r="G150" s="34" t="s">
        <v>468</v>
      </c>
      <c r="H150" s="43" t="s">
        <v>520</v>
      </c>
      <c r="I150" s="35" t="s">
        <v>519</v>
      </c>
    </row>
    <row r="151" spans="1:9" ht="58.5" customHeight="1">
      <c r="A151" s="46" t="s">
        <v>198</v>
      </c>
      <c r="B151" s="4" t="s">
        <v>199</v>
      </c>
      <c r="C151" s="29" t="s">
        <v>24</v>
      </c>
      <c r="D151" s="47">
        <v>1.45</v>
      </c>
      <c r="E151" s="48">
        <f aca="true" t="shared" si="20" ref="E151:E173">ROUND(ROUND(D151,0)*1.2,0)</f>
        <v>1</v>
      </c>
      <c r="F151" s="49">
        <f aca="true" t="shared" si="21" ref="F151:F173">D151*20%+D151</f>
        <v>1.74</v>
      </c>
      <c r="G151" s="49">
        <f aca="true" t="shared" si="22" ref="G151:G173">ROUND(ROUND(D151,0)/10000,2)</f>
        <v>0</v>
      </c>
      <c r="H151" s="47">
        <v>1.25</v>
      </c>
      <c r="I151" s="49">
        <f aca="true" t="shared" si="23" ref="I151:I159">H151*20%+H151</f>
        <v>1.5</v>
      </c>
    </row>
    <row r="152" spans="1:9" ht="23.25" customHeight="1">
      <c r="A152" s="46" t="s">
        <v>200</v>
      </c>
      <c r="B152" s="4" t="s">
        <v>201</v>
      </c>
      <c r="C152" s="29" t="s">
        <v>24</v>
      </c>
      <c r="D152" s="47">
        <v>0.47</v>
      </c>
      <c r="E152" s="48">
        <f t="shared" si="20"/>
        <v>0</v>
      </c>
      <c r="F152" s="49">
        <f t="shared" si="21"/>
        <v>0.564</v>
      </c>
      <c r="G152" s="49">
        <f t="shared" si="22"/>
        <v>0</v>
      </c>
      <c r="H152" s="47"/>
      <c r="I152" s="49"/>
    </row>
    <row r="153" spans="1:9" ht="25.5" customHeight="1">
      <c r="A153" s="46" t="s">
        <v>202</v>
      </c>
      <c r="B153" s="4" t="s">
        <v>203</v>
      </c>
      <c r="C153" s="29" t="s">
        <v>24</v>
      </c>
      <c r="D153" s="47">
        <v>0.73</v>
      </c>
      <c r="E153" s="48">
        <f t="shared" si="20"/>
        <v>1</v>
      </c>
      <c r="F153" s="49">
        <f t="shared" si="21"/>
        <v>0.876</v>
      </c>
      <c r="G153" s="49">
        <f t="shared" si="22"/>
        <v>0</v>
      </c>
      <c r="H153" s="47">
        <v>0.63</v>
      </c>
      <c r="I153" s="49">
        <f t="shared" si="23"/>
        <v>0.756</v>
      </c>
    </row>
    <row r="154" spans="1:9" ht="24" customHeight="1">
      <c r="A154" s="46" t="s">
        <v>204</v>
      </c>
      <c r="B154" s="4" t="s">
        <v>205</v>
      </c>
      <c r="C154" s="29" t="s">
        <v>24</v>
      </c>
      <c r="D154" s="47">
        <v>0.5</v>
      </c>
      <c r="E154" s="48">
        <f t="shared" si="20"/>
        <v>1</v>
      </c>
      <c r="F154" s="49">
        <f t="shared" si="21"/>
        <v>0.6</v>
      </c>
      <c r="G154" s="49">
        <f t="shared" si="22"/>
        <v>0</v>
      </c>
      <c r="H154" s="47">
        <v>0.4</v>
      </c>
      <c r="I154" s="49">
        <f t="shared" si="23"/>
        <v>0.48000000000000004</v>
      </c>
    </row>
    <row r="155" spans="1:9" ht="36" customHeight="1">
      <c r="A155" s="46" t="s">
        <v>206</v>
      </c>
      <c r="B155" s="4" t="s">
        <v>207</v>
      </c>
      <c r="C155" s="29" t="s">
        <v>24</v>
      </c>
      <c r="D155" s="47">
        <v>0.51</v>
      </c>
      <c r="E155" s="48">
        <f t="shared" si="20"/>
        <v>1</v>
      </c>
      <c r="F155" s="49">
        <f t="shared" si="21"/>
        <v>0.612</v>
      </c>
      <c r="G155" s="49">
        <f t="shared" si="22"/>
        <v>0</v>
      </c>
      <c r="H155" s="47">
        <v>0.46</v>
      </c>
      <c r="I155" s="49">
        <f t="shared" si="23"/>
        <v>0.552</v>
      </c>
    </row>
    <row r="156" spans="1:9" ht="22.5" customHeight="1">
      <c r="A156" s="46" t="s">
        <v>208</v>
      </c>
      <c r="B156" s="4" t="s">
        <v>209</v>
      </c>
      <c r="C156" s="29" t="s">
        <v>24</v>
      </c>
      <c r="D156" s="47">
        <v>0.94</v>
      </c>
      <c r="E156" s="48">
        <f t="shared" si="20"/>
        <v>1</v>
      </c>
      <c r="F156" s="49">
        <f t="shared" si="21"/>
        <v>1.128</v>
      </c>
      <c r="G156" s="49">
        <f t="shared" si="22"/>
        <v>0</v>
      </c>
      <c r="H156" s="47">
        <v>0.84</v>
      </c>
      <c r="I156" s="49">
        <f t="shared" si="23"/>
        <v>1.008</v>
      </c>
    </row>
    <row r="157" spans="1:9" ht="36" customHeight="1">
      <c r="A157" s="46" t="s">
        <v>210</v>
      </c>
      <c r="B157" s="4" t="s">
        <v>211</v>
      </c>
      <c r="C157" s="29" t="s">
        <v>24</v>
      </c>
      <c r="D157" s="47">
        <v>0.91</v>
      </c>
      <c r="E157" s="48">
        <f t="shared" si="20"/>
        <v>1</v>
      </c>
      <c r="F157" s="49">
        <f t="shared" si="21"/>
        <v>1.092</v>
      </c>
      <c r="G157" s="49">
        <f t="shared" si="22"/>
        <v>0</v>
      </c>
      <c r="H157" s="47">
        <v>0.72</v>
      </c>
      <c r="I157" s="49">
        <f t="shared" si="23"/>
        <v>0.864</v>
      </c>
    </row>
    <row r="158" spans="1:9" ht="22.5" customHeight="1">
      <c r="A158" s="46" t="s">
        <v>212</v>
      </c>
      <c r="B158" s="4" t="s">
        <v>213</v>
      </c>
      <c r="C158" s="29" t="s">
        <v>24</v>
      </c>
      <c r="D158" s="47">
        <v>2.39</v>
      </c>
      <c r="E158" s="48">
        <f t="shared" si="20"/>
        <v>2</v>
      </c>
      <c r="F158" s="49">
        <f t="shared" si="21"/>
        <v>2.8680000000000003</v>
      </c>
      <c r="G158" s="49">
        <f t="shared" si="22"/>
        <v>0</v>
      </c>
      <c r="H158" s="47">
        <v>2.29</v>
      </c>
      <c r="I158" s="49">
        <f t="shared" si="23"/>
        <v>2.748</v>
      </c>
    </row>
    <row r="159" spans="1:9" ht="45.75" customHeight="1">
      <c r="A159" s="46" t="s">
        <v>214</v>
      </c>
      <c r="B159" s="4" t="s">
        <v>215</v>
      </c>
      <c r="C159" s="29" t="s">
        <v>24</v>
      </c>
      <c r="D159" s="47">
        <v>1.15</v>
      </c>
      <c r="E159" s="48">
        <f t="shared" si="20"/>
        <v>1</v>
      </c>
      <c r="F159" s="49">
        <f t="shared" si="21"/>
        <v>1.38</v>
      </c>
      <c r="G159" s="49">
        <f t="shared" si="22"/>
        <v>0</v>
      </c>
      <c r="H159" s="47">
        <v>1.04</v>
      </c>
      <c r="I159" s="49">
        <f t="shared" si="23"/>
        <v>1.248</v>
      </c>
    </row>
    <row r="160" spans="1:9" ht="34.5" customHeight="1" hidden="1">
      <c r="A160" s="46" t="s">
        <v>216</v>
      </c>
      <c r="B160" s="4" t="s">
        <v>217</v>
      </c>
      <c r="C160" s="29" t="s">
        <v>24</v>
      </c>
      <c r="D160" s="47">
        <v>3.29</v>
      </c>
      <c r="E160" s="48">
        <f t="shared" si="20"/>
        <v>4</v>
      </c>
      <c r="F160" s="49">
        <f t="shared" si="21"/>
        <v>3.948</v>
      </c>
      <c r="G160" s="49">
        <f t="shared" si="22"/>
        <v>0</v>
      </c>
      <c r="H160" s="47">
        <v>1.62</v>
      </c>
      <c r="I160" s="49">
        <v>1.94</v>
      </c>
    </row>
    <row r="161" spans="1:9" ht="35.25" customHeight="1" hidden="1">
      <c r="A161" s="46" t="s">
        <v>218</v>
      </c>
      <c r="B161" s="4" t="s">
        <v>219</v>
      </c>
      <c r="C161" s="29" t="s">
        <v>24</v>
      </c>
      <c r="D161" s="47">
        <v>0.92</v>
      </c>
      <c r="E161" s="48">
        <f t="shared" si="20"/>
        <v>1</v>
      </c>
      <c r="F161" s="49">
        <f t="shared" si="21"/>
        <v>1.104</v>
      </c>
      <c r="G161" s="49">
        <f t="shared" si="22"/>
        <v>0</v>
      </c>
      <c r="H161" s="47">
        <v>0.46</v>
      </c>
      <c r="I161" s="49">
        <v>0.55</v>
      </c>
    </row>
    <row r="162" spans="1:9" ht="25.5" customHeight="1">
      <c r="A162" s="46" t="s">
        <v>220</v>
      </c>
      <c r="B162" s="4" t="s">
        <v>221</v>
      </c>
      <c r="C162" s="29" t="s">
        <v>24</v>
      </c>
      <c r="D162" s="47">
        <v>1.67</v>
      </c>
      <c r="E162" s="48">
        <f t="shared" si="20"/>
        <v>2</v>
      </c>
      <c r="F162" s="49">
        <f t="shared" si="21"/>
        <v>2.004</v>
      </c>
      <c r="G162" s="49">
        <f t="shared" si="22"/>
        <v>0</v>
      </c>
      <c r="H162" s="47">
        <v>1.38</v>
      </c>
      <c r="I162" s="49">
        <f aca="true" t="shared" si="24" ref="I162:I173">H162*20%+H162</f>
        <v>1.656</v>
      </c>
    </row>
    <row r="163" spans="1:9" ht="24.75" customHeight="1">
      <c r="A163" s="46" t="s">
        <v>222</v>
      </c>
      <c r="B163" s="4" t="s">
        <v>223</v>
      </c>
      <c r="C163" s="29" t="s">
        <v>24</v>
      </c>
      <c r="D163" s="47">
        <v>2.16</v>
      </c>
      <c r="E163" s="48">
        <f t="shared" si="20"/>
        <v>2</v>
      </c>
      <c r="F163" s="49">
        <f t="shared" si="21"/>
        <v>2.592</v>
      </c>
      <c r="G163" s="49">
        <f t="shared" si="22"/>
        <v>0</v>
      </c>
      <c r="H163" s="47">
        <v>1.95</v>
      </c>
      <c r="I163" s="49">
        <f t="shared" si="24"/>
        <v>2.34</v>
      </c>
    </row>
    <row r="164" spans="1:9" ht="23.25" customHeight="1">
      <c r="A164" s="46" t="s">
        <v>224</v>
      </c>
      <c r="B164" s="4" t="s">
        <v>225</v>
      </c>
      <c r="C164" s="29" t="s">
        <v>24</v>
      </c>
      <c r="D164" s="47">
        <v>1.16</v>
      </c>
      <c r="E164" s="48">
        <f t="shared" si="20"/>
        <v>1</v>
      </c>
      <c r="F164" s="49">
        <f t="shared" si="21"/>
        <v>1.392</v>
      </c>
      <c r="G164" s="49">
        <f t="shared" si="22"/>
        <v>0</v>
      </c>
      <c r="H164" s="47">
        <v>0.69</v>
      </c>
      <c r="I164" s="49">
        <f t="shared" si="24"/>
        <v>0.828</v>
      </c>
    </row>
    <row r="165" spans="1:9" ht="36" customHeight="1">
      <c r="A165" s="46" t="s">
        <v>226</v>
      </c>
      <c r="B165" s="4" t="s">
        <v>227</v>
      </c>
      <c r="C165" s="29" t="s">
        <v>24</v>
      </c>
      <c r="D165" s="47">
        <v>1.36</v>
      </c>
      <c r="E165" s="48">
        <f t="shared" si="20"/>
        <v>1</v>
      </c>
      <c r="F165" s="49">
        <f t="shared" si="21"/>
        <v>1.6320000000000001</v>
      </c>
      <c r="G165" s="49">
        <f t="shared" si="22"/>
        <v>0</v>
      </c>
      <c r="H165" s="47">
        <v>1.04</v>
      </c>
      <c r="I165" s="49">
        <f t="shared" si="24"/>
        <v>1.248</v>
      </c>
    </row>
    <row r="166" spans="1:9" ht="35.25" customHeight="1">
      <c r="A166" s="46" t="s">
        <v>228</v>
      </c>
      <c r="B166" s="4" t="s">
        <v>229</v>
      </c>
      <c r="C166" s="29" t="s">
        <v>24</v>
      </c>
      <c r="D166" s="47">
        <v>0.61</v>
      </c>
      <c r="E166" s="48">
        <f t="shared" si="20"/>
        <v>1</v>
      </c>
      <c r="F166" s="49">
        <f t="shared" si="21"/>
        <v>0.732</v>
      </c>
      <c r="G166" s="49">
        <f t="shared" si="22"/>
        <v>0</v>
      </c>
      <c r="H166" s="47">
        <v>0.47</v>
      </c>
      <c r="I166" s="49">
        <f t="shared" si="24"/>
        <v>0.564</v>
      </c>
    </row>
    <row r="167" spans="1:9" ht="36" customHeight="1">
      <c r="A167" s="46" t="s">
        <v>230</v>
      </c>
      <c r="B167" s="4" t="s">
        <v>231</v>
      </c>
      <c r="C167" s="29" t="s">
        <v>24</v>
      </c>
      <c r="D167" s="47">
        <v>1.18</v>
      </c>
      <c r="E167" s="48">
        <f t="shared" si="20"/>
        <v>1</v>
      </c>
      <c r="F167" s="49">
        <f t="shared" si="21"/>
        <v>1.416</v>
      </c>
      <c r="G167" s="49">
        <f t="shared" si="22"/>
        <v>0</v>
      </c>
      <c r="H167" s="47">
        <v>0.91</v>
      </c>
      <c r="I167" s="49">
        <f t="shared" si="24"/>
        <v>1.092</v>
      </c>
    </row>
    <row r="168" spans="1:9" ht="24.75" customHeight="1">
      <c r="A168" s="46" t="s">
        <v>232</v>
      </c>
      <c r="B168" s="4" t="s">
        <v>233</v>
      </c>
      <c r="C168" s="29" t="s">
        <v>24</v>
      </c>
      <c r="D168" s="47">
        <v>1.34</v>
      </c>
      <c r="E168" s="48">
        <f t="shared" si="20"/>
        <v>1</v>
      </c>
      <c r="F168" s="49">
        <f t="shared" si="21"/>
        <v>1.608</v>
      </c>
      <c r="G168" s="49">
        <f t="shared" si="22"/>
        <v>0</v>
      </c>
      <c r="H168" s="47">
        <v>1.17</v>
      </c>
      <c r="I168" s="49">
        <f t="shared" si="24"/>
        <v>1.404</v>
      </c>
    </row>
    <row r="169" spans="1:9" ht="36" customHeight="1">
      <c r="A169" s="46" t="s">
        <v>234</v>
      </c>
      <c r="B169" s="4" t="s">
        <v>235</v>
      </c>
      <c r="C169" s="29" t="s">
        <v>24</v>
      </c>
      <c r="D169" s="47">
        <v>0.65</v>
      </c>
      <c r="E169" s="48">
        <f t="shared" si="20"/>
        <v>1</v>
      </c>
      <c r="F169" s="49">
        <f t="shared" si="21"/>
        <v>0.78</v>
      </c>
      <c r="G169" s="49">
        <f t="shared" si="22"/>
        <v>0</v>
      </c>
      <c r="H169" s="47">
        <v>0.57</v>
      </c>
      <c r="I169" s="49">
        <f t="shared" si="24"/>
        <v>0.6839999999999999</v>
      </c>
    </row>
    <row r="170" spans="1:9" ht="23.25" customHeight="1">
      <c r="A170" s="46" t="s">
        <v>236</v>
      </c>
      <c r="B170" s="4" t="s">
        <v>237</v>
      </c>
      <c r="C170" s="29" t="s">
        <v>24</v>
      </c>
      <c r="D170" s="47">
        <v>1.27</v>
      </c>
      <c r="E170" s="48">
        <f t="shared" si="20"/>
        <v>1</v>
      </c>
      <c r="F170" s="49">
        <f t="shared" si="21"/>
        <v>1.524</v>
      </c>
      <c r="G170" s="49">
        <f t="shared" si="22"/>
        <v>0</v>
      </c>
      <c r="H170" s="47">
        <v>1.01</v>
      </c>
      <c r="I170" s="49">
        <f t="shared" si="24"/>
        <v>1.212</v>
      </c>
    </row>
    <row r="171" spans="1:9" ht="21.75" customHeight="1">
      <c r="A171" s="46" t="s">
        <v>238</v>
      </c>
      <c r="B171" s="4" t="s">
        <v>239</v>
      </c>
      <c r="C171" s="29" t="s">
        <v>24</v>
      </c>
      <c r="D171" s="47">
        <v>1.21</v>
      </c>
      <c r="E171" s="48">
        <f t="shared" si="20"/>
        <v>1</v>
      </c>
      <c r="F171" s="49">
        <f t="shared" si="21"/>
        <v>1.452</v>
      </c>
      <c r="G171" s="49">
        <f t="shared" si="22"/>
        <v>0</v>
      </c>
      <c r="H171" s="47">
        <v>0.93</v>
      </c>
      <c r="I171" s="49">
        <f t="shared" si="24"/>
        <v>1.116</v>
      </c>
    </row>
    <row r="172" spans="1:9" ht="15" customHeight="1">
      <c r="A172" s="46" t="s">
        <v>240</v>
      </c>
      <c r="B172" s="4" t="s">
        <v>241</v>
      </c>
      <c r="C172" s="29" t="s">
        <v>24</v>
      </c>
      <c r="D172" s="47">
        <v>0.95</v>
      </c>
      <c r="E172" s="48">
        <f t="shared" si="20"/>
        <v>1</v>
      </c>
      <c r="F172" s="49">
        <f t="shared" si="21"/>
        <v>1.14</v>
      </c>
      <c r="G172" s="49">
        <f t="shared" si="22"/>
        <v>0</v>
      </c>
      <c r="H172" s="47">
        <v>0.59</v>
      </c>
      <c r="I172" s="49">
        <f t="shared" si="24"/>
        <v>0.708</v>
      </c>
    </row>
    <row r="173" spans="1:9" ht="33.75" customHeight="1" thickBot="1">
      <c r="A173" s="46" t="s">
        <v>242</v>
      </c>
      <c r="B173" s="4" t="s">
        <v>243</v>
      </c>
      <c r="C173" s="29" t="s">
        <v>24</v>
      </c>
      <c r="D173" s="51">
        <v>2.52</v>
      </c>
      <c r="E173" s="52">
        <f t="shared" si="20"/>
        <v>4</v>
      </c>
      <c r="F173" s="49">
        <f t="shared" si="21"/>
        <v>3.024</v>
      </c>
      <c r="G173" s="53">
        <f t="shared" si="22"/>
        <v>0</v>
      </c>
      <c r="H173" s="51">
        <v>1.88</v>
      </c>
      <c r="I173" s="49">
        <f t="shared" si="24"/>
        <v>2.256</v>
      </c>
    </row>
    <row r="174" spans="1:9" ht="18.75" customHeight="1" thickBot="1">
      <c r="A174" s="110" t="s">
        <v>2</v>
      </c>
      <c r="B174" s="113" t="s">
        <v>3</v>
      </c>
      <c r="C174" s="105" t="s">
        <v>4</v>
      </c>
      <c r="D174" s="116" t="s">
        <v>442</v>
      </c>
      <c r="E174" s="117"/>
      <c r="F174" s="117"/>
      <c r="G174" s="117"/>
      <c r="H174" s="117"/>
      <c r="I174" s="117"/>
    </row>
    <row r="175" spans="1:9" ht="18" customHeight="1" thickBot="1">
      <c r="A175" s="111"/>
      <c r="B175" s="114"/>
      <c r="C175" s="106"/>
      <c r="D175" s="92" t="s">
        <v>5</v>
      </c>
      <c r="E175" s="93"/>
      <c r="F175" s="93"/>
      <c r="G175" s="93"/>
      <c r="H175" s="92" t="s">
        <v>6</v>
      </c>
      <c r="I175" s="93"/>
    </row>
    <row r="176" spans="1:9" ht="59.25" customHeight="1">
      <c r="A176" s="112"/>
      <c r="B176" s="115"/>
      <c r="C176" s="107"/>
      <c r="D176" s="43" t="s">
        <v>518</v>
      </c>
      <c r="E176" s="34" t="s">
        <v>7</v>
      </c>
      <c r="F176" s="35" t="s">
        <v>519</v>
      </c>
      <c r="G176" s="34" t="s">
        <v>468</v>
      </c>
      <c r="H176" s="43" t="s">
        <v>520</v>
      </c>
      <c r="I176" s="35" t="s">
        <v>519</v>
      </c>
    </row>
    <row r="177" spans="1:9" ht="29.25" customHeight="1">
      <c r="A177" s="46" t="s">
        <v>244</v>
      </c>
      <c r="B177" s="4" t="s">
        <v>245</v>
      </c>
      <c r="C177" s="29" t="s">
        <v>24</v>
      </c>
      <c r="D177" s="47">
        <v>1.86</v>
      </c>
      <c r="E177" s="48">
        <f>ROUND(ROUND(D177,0)*1.2,0)</f>
        <v>2</v>
      </c>
      <c r="F177" s="49">
        <f aca="true" t="shared" si="25" ref="F177:F198">D177*20%+D177</f>
        <v>2.232</v>
      </c>
      <c r="G177" s="49">
        <f>ROUND(ROUND(D177,0)/10000,2)</f>
        <v>0</v>
      </c>
      <c r="H177" s="47">
        <v>1.39</v>
      </c>
      <c r="I177" s="49">
        <f>H177*20%+H177</f>
        <v>1.668</v>
      </c>
    </row>
    <row r="178" spans="1:9" ht="36.75" customHeight="1" hidden="1">
      <c r="A178" s="46" t="s">
        <v>246</v>
      </c>
      <c r="B178" s="4" t="s">
        <v>247</v>
      </c>
      <c r="C178" s="29" t="s">
        <v>24</v>
      </c>
      <c r="D178" s="47">
        <v>15.37</v>
      </c>
      <c r="E178" s="48">
        <f>ROUND(ROUND(D178,0)*1.2,0)</f>
        <v>18</v>
      </c>
      <c r="F178" s="49">
        <f t="shared" si="25"/>
        <v>18.444</v>
      </c>
      <c r="G178" s="49">
        <f>ROUND(ROUND(D178,0)/10000,2)</f>
        <v>0</v>
      </c>
      <c r="H178" s="47">
        <v>7.69</v>
      </c>
      <c r="I178" s="49">
        <v>9.23</v>
      </c>
    </row>
    <row r="179" spans="1:9" ht="39" customHeight="1" hidden="1">
      <c r="A179" s="69" t="s">
        <v>248</v>
      </c>
      <c r="B179" s="7" t="s">
        <v>249</v>
      </c>
      <c r="C179" s="29" t="s">
        <v>24</v>
      </c>
      <c r="D179" s="47">
        <v>3.83</v>
      </c>
      <c r="E179" s="48">
        <f>ROUND(ROUND(D179,0)*1.2,0)</f>
        <v>5</v>
      </c>
      <c r="F179" s="49">
        <f t="shared" si="25"/>
        <v>4.596</v>
      </c>
      <c r="G179" s="49">
        <f>ROUND(ROUND(D179,0)/10000,2)</f>
        <v>0</v>
      </c>
      <c r="H179" s="47">
        <v>3.84</v>
      </c>
      <c r="I179" s="49">
        <v>4.6</v>
      </c>
    </row>
    <row r="180" spans="1:9" ht="35.25" customHeight="1" hidden="1">
      <c r="A180" s="46" t="s">
        <v>250</v>
      </c>
      <c r="B180" s="4" t="s">
        <v>254</v>
      </c>
      <c r="C180" s="29" t="s">
        <v>24</v>
      </c>
      <c r="D180" s="47">
        <v>0.29</v>
      </c>
      <c r="E180" s="48">
        <f>ROUND(ROUND(D180,0)*1.2,0)</f>
        <v>0</v>
      </c>
      <c r="F180" s="49">
        <f t="shared" si="25"/>
        <v>0.348</v>
      </c>
      <c r="G180" s="49">
        <f>ROUND(ROUND(D180,0)/10000,2)</f>
        <v>0</v>
      </c>
      <c r="H180" s="47">
        <v>0.27</v>
      </c>
      <c r="I180" s="49">
        <v>0.32</v>
      </c>
    </row>
    <row r="181" spans="1:9" s="23" customFormat="1" ht="18" customHeight="1" hidden="1">
      <c r="A181" s="45">
        <v>4</v>
      </c>
      <c r="B181" s="20" t="s">
        <v>453</v>
      </c>
      <c r="C181" s="31"/>
      <c r="D181" s="44" t="s">
        <v>358</v>
      </c>
      <c r="E181" s="21"/>
      <c r="F181" s="49" t="e">
        <f t="shared" si="25"/>
        <v>#VALUE!</v>
      </c>
      <c r="G181" s="50"/>
      <c r="H181" s="44" t="s">
        <v>358</v>
      </c>
      <c r="I181" s="54"/>
    </row>
    <row r="182" spans="1:9" s="23" customFormat="1" ht="22.5" customHeight="1" hidden="1">
      <c r="A182" s="45" t="s">
        <v>251</v>
      </c>
      <c r="B182" s="20" t="s">
        <v>255</v>
      </c>
      <c r="C182" s="32"/>
      <c r="D182" s="44" t="s">
        <v>358</v>
      </c>
      <c r="E182" s="21"/>
      <c r="F182" s="49" t="e">
        <f t="shared" si="25"/>
        <v>#VALUE!</v>
      </c>
      <c r="G182" s="50"/>
      <c r="H182" s="44" t="s">
        <v>358</v>
      </c>
      <c r="I182" s="54"/>
    </row>
    <row r="183" spans="1:9" s="23" customFormat="1" ht="17.25" customHeight="1" hidden="1">
      <c r="A183" s="45" t="s">
        <v>252</v>
      </c>
      <c r="B183" s="20" t="s">
        <v>256</v>
      </c>
      <c r="C183" s="33"/>
      <c r="D183" s="44" t="s">
        <v>358</v>
      </c>
      <c r="E183" s="24"/>
      <c r="F183" s="49" t="e">
        <f t="shared" si="25"/>
        <v>#VALUE!</v>
      </c>
      <c r="G183" s="57"/>
      <c r="H183" s="44" t="s">
        <v>358</v>
      </c>
      <c r="I183" s="54"/>
    </row>
    <row r="184" spans="1:9" ht="34.5" customHeight="1" hidden="1">
      <c r="A184" s="46" t="s">
        <v>253</v>
      </c>
      <c r="B184" s="4" t="s">
        <v>257</v>
      </c>
      <c r="C184" s="29" t="s">
        <v>24</v>
      </c>
      <c r="D184" s="47">
        <v>0.14</v>
      </c>
      <c r="E184" s="48">
        <f>ROUND(ROUND(D184,0)*1.2,0)</f>
        <v>0</v>
      </c>
      <c r="F184" s="49">
        <f t="shared" si="25"/>
        <v>0.168</v>
      </c>
      <c r="G184" s="49">
        <f>ROUND(ROUND(D184,0)/10000,2)</f>
        <v>0</v>
      </c>
      <c r="H184" s="47" t="s">
        <v>358</v>
      </c>
      <c r="I184" s="49"/>
    </row>
    <row r="185" spans="1:9" s="23" customFormat="1" ht="10.5" customHeight="1">
      <c r="A185" s="45">
        <v>5</v>
      </c>
      <c r="B185" s="20" t="s">
        <v>258</v>
      </c>
      <c r="C185" s="31"/>
      <c r="D185" s="44" t="s">
        <v>358</v>
      </c>
      <c r="E185" s="50"/>
      <c r="F185" s="49"/>
      <c r="G185" s="50"/>
      <c r="H185" s="44" t="s">
        <v>358</v>
      </c>
      <c r="I185" s="54"/>
    </row>
    <row r="186" spans="1:9" s="23" customFormat="1" ht="21" customHeight="1">
      <c r="A186" s="45" t="s">
        <v>259</v>
      </c>
      <c r="B186" s="20" t="s">
        <v>260</v>
      </c>
      <c r="C186" s="31"/>
      <c r="D186" s="44" t="s">
        <v>358</v>
      </c>
      <c r="E186" s="50"/>
      <c r="F186" s="49"/>
      <c r="G186" s="50"/>
      <c r="H186" s="44" t="s">
        <v>358</v>
      </c>
      <c r="I186" s="54"/>
    </row>
    <row r="187" spans="1:9" ht="22.5" customHeight="1">
      <c r="A187" s="46" t="s">
        <v>261</v>
      </c>
      <c r="B187" s="4" t="s">
        <v>262</v>
      </c>
      <c r="C187" s="29" t="s">
        <v>24</v>
      </c>
      <c r="D187" s="47">
        <v>0.39</v>
      </c>
      <c r="E187" s="48">
        <f aca="true" t="shared" si="26" ref="E187:E198">ROUND(ROUND(D187,0)*1.2,0)</f>
        <v>0</v>
      </c>
      <c r="F187" s="49">
        <f t="shared" si="25"/>
        <v>0.468</v>
      </c>
      <c r="G187" s="49">
        <f>ROUND(ROUND(D187,0)/10000,2)</f>
        <v>0</v>
      </c>
      <c r="H187" s="47">
        <v>0.35</v>
      </c>
      <c r="I187" s="49">
        <f aca="true" t="shared" si="27" ref="I187:I198">H187*20%+H187</f>
        <v>0.42</v>
      </c>
    </row>
    <row r="188" spans="1:9" s="23" customFormat="1" ht="25.5" customHeight="1">
      <c r="A188" s="45" t="s">
        <v>263</v>
      </c>
      <c r="B188" s="20" t="s">
        <v>264</v>
      </c>
      <c r="C188" s="31"/>
      <c r="D188" s="44" t="s">
        <v>358</v>
      </c>
      <c r="E188" s="50"/>
      <c r="F188" s="49" t="s">
        <v>358</v>
      </c>
      <c r="G188" s="50"/>
      <c r="H188" s="44" t="s">
        <v>358</v>
      </c>
      <c r="I188" s="49"/>
    </row>
    <row r="189" spans="1:9" ht="25.5" customHeight="1">
      <c r="A189" s="46" t="s">
        <v>265</v>
      </c>
      <c r="B189" s="4" t="s">
        <v>264</v>
      </c>
      <c r="C189" s="29" t="s">
        <v>24</v>
      </c>
      <c r="D189" s="47">
        <v>0.39</v>
      </c>
      <c r="E189" s="48">
        <f t="shared" si="26"/>
        <v>0</v>
      </c>
      <c r="F189" s="49">
        <f t="shared" si="25"/>
        <v>0.468</v>
      </c>
      <c r="G189" s="49">
        <f>ROUND(ROUND(D189,0)/10000,2)</f>
        <v>0</v>
      </c>
      <c r="H189" s="47">
        <v>0.37</v>
      </c>
      <c r="I189" s="49">
        <f t="shared" si="27"/>
        <v>0.444</v>
      </c>
    </row>
    <row r="190" spans="1:9" s="23" customFormat="1" ht="24" customHeight="1">
      <c r="A190" s="45" t="s">
        <v>266</v>
      </c>
      <c r="B190" s="20" t="s">
        <v>267</v>
      </c>
      <c r="C190" s="31"/>
      <c r="D190" s="44" t="s">
        <v>358</v>
      </c>
      <c r="E190" s="50"/>
      <c r="F190" s="49" t="s">
        <v>358</v>
      </c>
      <c r="G190" s="50"/>
      <c r="H190" s="44"/>
      <c r="I190" s="49"/>
    </row>
    <row r="191" spans="1:9" ht="24" customHeight="1">
      <c r="A191" s="46" t="s">
        <v>268</v>
      </c>
      <c r="B191" s="4" t="s">
        <v>269</v>
      </c>
      <c r="C191" s="29" t="s">
        <v>24</v>
      </c>
      <c r="D191" s="47">
        <v>0.97</v>
      </c>
      <c r="E191" s="48">
        <f t="shared" si="26"/>
        <v>1</v>
      </c>
      <c r="F191" s="49">
        <f t="shared" si="25"/>
        <v>1.164</v>
      </c>
      <c r="G191" s="49">
        <f>ROUND(ROUND(D191,0)/10000,2)</f>
        <v>0</v>
      </c>
      <c r="H191" s="47">
        <v>0.91</v>
      </c>
      <c r="I191" s="49">
        <f t="shared" si="27"/>
        <v>1.092</v>
      </c>
    </row>
    <row r="192" spans="1:9" ht="31.5" customHeight="1">
      <c r="A192" s="46" t="s">
        <v>270</v>
      </c>
      <c r="B192" s="4" t="s">
        <v>271</v>
      </c>
      <c r="C192" s="29" t="s">
        <v>24</v>
      </c>
      <c r="D192" s="47">
        <v>0.35</v>
      </c>
      <c r="E192" s="48">
        <f t="shared" si="26"/>
        <v>0</v>
      </c>
      <c r="F192" s="49">
        <f t="shared" si="25"/>
        <v>0.42</v>
      </c>
      <c r="G192" s="49">
        <f>ROUND(ROUND(D192,0)/10000,2)</f>
        <v>0</v>
      </c>
      <c r="H192" s="47">
        <v>0.31</v>
      </c>
      <c r="I192" s="49">
        <f t="shared" si="27"/>
        <v>0.372</v>
      </c>
    </row>
    <row r="193" spans="1:9" s="23" customFormat="1" ht="22.5" customHeight="1">
      <c r="A193" s="45" t="s">
        <v>272</v>
      </c>
      <c r="B193" s="20" t="s">
        <v>273</v>
      </c>
      <c r="C193" s="31"/>
      <c r="D193" s="44" t="s">
        <v>358</v>
      </c>
      <c r="E193" s="50"/>
      <c r="F193" s="49" t="s">
        <v>358</v>
      </c>
      <c r="G193" s="50"/>
      <c r="H193" s="44" t="s">
        <v>358</v>
      </c>
      <c r="I193" s="49"/>
    </row>
    <row r="194" spans="1:9" ht="24" customHeight="1">
      <c r="A194" s="46" t="s">
        <v>274</v>
      </c>
      <c r="B194" s="4" t="s">
        <v>273</v>
      </c>
      <c r="C194" s="29" t="s">
        <v>24</v>
      </c>
      <c r="D194" s="47">
        <v>0.17</v>
      </c>
      <c r="E194" s="48">
        <f t="shared" si="26"/>
        <v>0</v>
      </c>
      <c r="F194" s="49">
        <f t="shared" si="25"/>
        <v>0.20400000000000001</v>
      </c>
      <c r="G194" s="49">
        <f>ROUND(ROUND(D194,0)/10000,2)</f>
        <v>0</v>
      </c>
      <c r="H194" s="47">
        <v>0.15</v>
      </c>
      <c r="I194" s="49">
        <f t="shared" si="27"/>
        <v>0.18</v>
      </c>
    </row>
    <row r="195" spans="1:9" s="23" customFormat="1" ht="21" customHeight="1">
      <c r="A195" s="45" t="s">
        <v>275</v>
      </c>
      <c r="B195" s="20" t="s">
        <v>276</v>
      </c>
      <c r="C195" s="31"/>
      <c r="D195" s="44" t="s">
        <v>358</v>
      </c>
      <c r="E195" s="50"/>
      <c r="F195" s="49" t="s">
        <v>358</v>
      </c>
      <c r="G195" s="50"/>
      <c r="H195" s="44" t="s">
        <v>358</v>
      </c>
      <c r="I195" s="49"/>
    </row>
    <row r="196" spans="1:9" ht="54.75" customHeight="1">
      <c r="A196" s="46" t="s">
        <v>277</v>
      </c>
      <c r="B196" s="4" t="s">
        <v>278</v>
      </c>
      <c r="C196" s="29" t="s">
        <v>24</v>
      </c>
      <c r="D196" s="47">
        <v>0.74</v>
      </c>
      <c r="E196" s="48">
        <f t="shared" si="26"/>
        <v>1</v>
      </c>
      <c r="F196" s="49">
        <f t="shared" si="25"/>
        <v>0.888</v>
      </c>
      <c r="G196" s="49">
        <f>ROUND(ROUND(D196,0)/10000,2)</f>
        <v>0</v>
      </c>
      <c r="H196" s="47">
        <v>0.65</v>
      </c>
      <c r="I196" s="49">
        <f t="shared" si="27"/>
        <v>0.78</v>
      </c>
    </row>
    <row r="197" spans="1:9" ht="66.75" customHeight="1">
      <c r="A197" s="46" t="s">
        <v>279</v>
      </c>
      <c r="B197" s="4" t="s">
        <v>280</v>
      </c>
      <c r="C197" s="29" t="s">
        <v>24</v>
      </c>
      <c r="D197" s="47">
        <v>1.63</v>
      </c>
      <c r="E197" s="48">
        <f t="shared" si="26"/>
        <v>2</v>
      </c>
      <c r="F197" s="49">
        <f t="shared" si="25"/>
        <v>1.956</v>
      </c>
      <c r="G197" s="49">
        <f>ROUND(ROUND(D197,0)/10000,2)</f>
        <v>0</v>
      </c>
      <c r="H197" s="47">
        <v>1.44</v>
      </c>
      <c r="I197" s="49">
        <f t="shared" si="27"/>
        <v>1.728</v>
      </c>
    </row>
    <row r="198" spans="1:9" ht="67.5" customHeight="1" thickBot="1">
      <c r="A198" s="46" t="s">
        <v>281</v>
      </c>
      <c r="B198" s="4" t="s">
        <v>282</v>
      </c>
      <c r="C198" s="29" t="s">
        <v>24</v>
      </c>
      <c r="D198" s="51">
        <v>0.89</v>
      </c>
      <c r="E198" s="52">
        <f t="shared" si="26"/>
        <v>1</v>
      </c>
      <c r="F198" s="49">
        <f t="shared" si="25"/>
        <v>1.068</v>
      </c>
      <c r="G198" s="53">
        <f>ROUND(ROUND(D198,0)/10000,2)</f>
        <v>0</v>
      </c>
      <c r="H198" s="51">
        <v>0.79</v>
      </c>
      <c r="I198" s="49">
        <f t="shared" si="27"/>
        <v>0.9480000000000001</v>
      </c>
    </row>
    <row r="199" spans="1:9" ht="18.75" customHeight="1" thickBot="1">
      <c r="A199" s="110" t="s">
        <v>2</v>
      </c>
      <c r="B199" s="113" t="s">
        <v>3</v>
      </c>
      <c r="C199" s="105" t="s">
        <v>4</v>
      </c>
      <c r="D199" s="116" t="s">
        <v>442</v>
      </c>
      <c r="E199" s="117"/>
      <c r="F199" s="117"/>
      <c r="G199" s="117"/>
      <c r="H199" s="117"/>
      <c r="I199" s="117"/>
    </row>
    <row r="200" spans="1:9" ht="20.25" customHeight="1" thickBot="1">
      <c r="A200" s="111"/>
      <c r="B200" s="114"/>
      <c r="C200" s="106"/>
      <c r="D200" s="92" t="s">
        <v>5</v>
      </c>
      <c r="E200" s="93"/>
      <c r="F200" s="93"/>
      <c r="G200" s="93"/>
      <c r="H200" s="92" t="s">
        <v>6</v>
      </c>
      <c r="I200" s="93"/>
    </row>
    <row r="201" spans="1:9" ht="59.25" customHeight="1">
      <c r="A201" s="112"/>
      <c r="B201" s="115"/>
      <c r="C201" s="107"/>
      <c r="D201" s="43" t="s">
        <v>518</v>
      </c>
      <c r="E201" s="34" t="s">
        <v>7</v>
      </c>
      <c r="F201" s="35" t="s">
        <v>519</v>
      </c>
      <c r="G201" s="34" t="s">
        <v>468</v>
      </c>
      <c r="H201" s="43" t="s">
        <v>520</v>
      </c>
      <c r="I201" s="35" t="s">
        <v>519</v>
      </c>
    </row>
    <row r="202" spans="1:9" ht="71.25" customHeight="1">
      <c r="A202" s="46" t="s">
        <v>283</v>
      </c>
      <c r="B202" s="4" t="s">
        <v>284</v>
      </c>
      <c r="C202" s="29" t="s">
        <v>24</v>
      </c>
      <c r="D202" s="47">
        <v>0.76</v>
      </c>
      <c r="E202" s="48">
        <f aca="true" t="shared" si="28" ref="E202:E209">ROUND(ROUND(D202,0)*1.2,0)</f>
        <v>1</v>
      </c>
      <c r="F202" s="49">
        <f aca="true" t="shared" si="29" ref="F202:F230">D202*20%+D202</f>
        <v>0.912</v>
      </c>
      <c r="G202" s="49">
        <f>ROUND(ROUND(D202,0)/10000,2)</f>
        <v>0</v>
      </c>
      <c r="H202" s="47">
        <v>0.67</v>
      </c>
      <c r="I202" s="49">
        <f>H202*20%+H202</f>
        <v>0.804</v>
      </c>
    </row>
    <row r="203" spans="1:9" ht="24" customHeight="1">
      <c r="A203" s="46" t="s">
        <v>285</v>
      </c>
      <c r="B203" s="4" t="s">
        <v>286</v>
      </c>
      <c r="C203" s="29" t="s">
        <v>24</v>
      </c>
      <c r="D203" s="47">
        <v>0.76</v>
      </c>
      <c r="E203" s="48">
        <f t="shared" si="28"/>
        <v>1</v>
      </c>
      <c r="F203" s="49">
        <f t="shared" si="29"/>
        <v>0.912</v>
      </c>
      <c r="G203" s="49">
        <f>ROUND(ROUND(D203,0)/10000,2)</f>
        <v>0</v>
      </c>
      <c r="H203" s="47">
        <v>0.69</v>
      </c>
      <c r="I203" s="49">
        <f>H203*20%+H203</f>
        <v>0.828</v>
      </c>
    </row>
    <row r="204" spans="1:9" ht="33" customHeight="1">
      <c r="A204" s="46" t="s">
        <v>287</v>
      </c>
      <c r="B204" s="4" t="s">
        <v>288</v>
      </c>
      <c r="C204" s="29" t="s">
        <v>24</v>
      </c>
      <c r="D204" s="47">
        <v>0.76</v>
      </c>
      <c r="E204" s="48">
        <f t="shared" si="28"/>
        <v>1</v>
      </c>
      <c r="F204" s="49">
        <f t="shared" si="29"/>
        <v>0.912</v>
      </c>
      <c r="G204" s="49">
        <f>ROUND(ROUND(D204,0)/10000,2)</f>
        <v>0</v>
      </c>
      <c r="H204" s="47">
        <v>0.42</v>
      </c>
      <c r="I204" s="49">
        <f>H204*20%+H204</f>
        <v>0.504</v>
      </c>
    </row>
    <row r="205" spans="1:9" s="23" customFormat="1" ht="22.5" customHeight="1">
      <c r="A205" s="45" t="s">
        <v>289</v>
      </c>
      <c r="B205" s="20" t="s">
        <v>290</v>
      </c>
      <c r="C205" s="30"/>
      <c r="D205" s="44" t="s">
        <v>358</v>
      </c>
      <c r="E205" s="48"/>
      <c r="F205" s="49" t="s">
        <v>358</v>
      </c>
      <c r="G205" s="50"/>
      <c r="H205" s="44" t="s">
        <v>358</v>
      </c>
      <c r="I205" s="49"/>
    </row>
    <row r="206" spans="1:9" ht="26.25" customHeight="1">
      <c r="A206" s="46" t="s">
        <v>291</v>
      </c>
      <c r="B206" s="4" t="s">
        <v>292</v>
      </c>
      <c r="C206" s="29" t="s">
        <v>24</v>
      </c>
      <c r="D206" s="47">
        <v>0.45</v>
      </c>
      <c r="E206" s="48">
        <f t="shared" si="28"/>
        <v>0</v>
      </c>
      <c r="F206" s="49">
        <f t="shared" si="29"/>
        <v>0.54</v>
      </c>
      <c r="G206" s="49">
        <f>ROUND(ROUND(D206,0)/10000,2)</f>
        <v>0</v>
      </c>
      <c r="H206" s="47">
        <v>0.41</v>
      </c>
      <c r="I206" s="49">
        <f>H206*20%+H206</f>
        <v>0.492</v>
      </c>
    </row>
    <row r="207" spans="1:9" ht="34.5" customHeight="1">
      <c r="A207" s="46" t="s">
        <v>293</v>
      </c>
      <c r="B207" s="4" t="s">
        <v>294</v>
      </c>
      <c r="C207" s="29" t="s">
        <v>24</v>
      </c>
      <c r="D207" s="47">
        <v>0.9</v>
      </c>
      <c r="E207" s="48">
        <f t="shared" si="28"/>
        <v>1</v>
      </c>
      <c r="F207" s="49">
        <f t="shared" si="29"/>
        <v>1.08</v>
      </c>
      <c r="G207" s="49">
        <f>ROUND(ROUND(D207,0)/10000,2)</f>
        <v>0</v>
      </c>
      <c r="H207" s="47">
        <v>0.77</v>
      </c>
      <c r="I207" s="49">
        <f>H207*20%+H207</f>
        <v>0.924</v>
      </c>
    </row>
    <row r="208" spans="1:9" ht="12.75" customHeight="1">
      <c r="A208" s="46" t="s">
        <v>295</v>
      </c>
      <c r="B208" s="4" t="s">
        <v>296</v>
      </c>
      <c r="C208" s="29" t="s">
        <v>24</v>
      </c>
      <c r="D208" s="47">
        <v>0.18</v>
      </c>
      <c r="E208" s="48">
        <f t="shared" si="28"/>
        <v>0</v>
      </c>
      <c r="F208" s="49">
        <f t="shared" si="29"/>
        <v>0.216</v>
      </c>
      <c r="G208" s="49">
        <f>ROUND(ROUND(D208,0)/10000,2)</f>
        <v>0</v>
      </c>
      <c r="H208" s="47">
        <v>0.18</v>
      </c>
      <c r="I208" s="49">
        <f>H208*20%+H208</f>
        <v>0.216</v>
      </c>
    </row>
    <row r="209" spans="1:9" ht="22.5" customHeight="1">
      <c r="A209" s="46" t="s">
        <v>297</v>
      </c>
      <c r="B209" s="4" t="s">
        <v>298</v>
      </c>
      <c r="C209" s="29" t="s">
        <v>24</v>
      </c>
      <c r="D209" s="47">
        <v>0.56</v>
      </c>
      <c r="E209" s="48">
        <f t="shared" si="28"/>
        <v>1</v>
      </c>
      <c r="F209" s="49">
        <f t="shared" si="29"/>
        <v>0.672</v>
      </c>
      <c r="G209" s="49">
        <f>ROUND(ROUND(D209,0)/10000,2)</f>
        <v>0</v>
      </c>
      <c r="H209" s="47">
        <v>0.5</v>
      </c>
      <c r="I209" s="49">
        <f>H209*20%+H209</f>
        <v>0.6</v>
      </c>
    </row>
    <row r="210" spans="1:9" s="23" customFormat="1" ht="12.75">
      <c r="A210" s="45">
        <v>6</v>
      </c>
      <c r="B210" s="20" t="s">
        <v>299</v>
      </c>
      <c r="C210" s="31"/>
      <c r="D210" s="44" t="s">
        <v>358</v>
      </c>
      <c r="E210" s="50"/>
      <c r="F210" s="49" t="s">
        <v>358</v>
      </c>
      <c r="G210" s="50"/>
      <c r="H210" s="44" t="s">
        <v>358</v>
      </c>
      <c r="I210" s="54"/>
    </row>
    <row r="211" spans="1:9" s="23" customFormat="1" ht="12" customHeight="1">
      <c r="A211" s="45" t="s">
        <v>300</v>
      </c>
      <c r="B211" s="20" t="s">
        <v>301</v>
      </c>
      <c r="C211" s="31"/>
      <c r="D211" s="44" t="s">
        <v>358</v>
      </c>
      <c r="E211" s="50"/>
      <c r="F211" s="49" t="s">
        <v>358</v>
      </c>
      <c r="G211" s="50"/>
      <c r="H211" s="44" t="s">
        <v>358</v>
      </c>
      <c r="I211" s="54"/>
    </row>
    <row r="212" spans="1:9" ht="33" customHeight="1">
      <c r="A212" s="46" t="s">
        <v>302</v>
      </c>
      <c r="B212" s="4" t="s">
        <v>303</v>
      </c>
      <c r="C212" s="29" t="s">
        <v>24</v>
      </c>
      <c r="D212" s="47">
        <v>2.47</v>
      </c>
      <c r="E212" s="48">
        <f aca="true" t="shared" si="30" ref="E212:E217">ROUND(ROUND(D212,0)*1.2,0)</f>
        <v>2</v>
      </c>
      <c r="F212" s="49">
        <f t="shared" si="29"/>
        <v>2.9640000000000004</v>
      </c>
      <c r="G212" s="49">
        <f>ROUND(ROUND(D212,0)/10000,2)</f>
        <v>0</v>
      </c>
      <c r="H212" s="47">
        <v>1.72</v>
      </c>
      <c r="I212" s="49">
        <f>H212*20%+H212</f>
        <v>2.064</v>
      </c>
    </row>
    <row r="213" spans="1:9" ht="24.75" customHeight="1">
      <c r="A213" s="46" t="s">
        <v>304</v>
      </c>
      <c r="B213" s="4" t="s">
        <v>305</v>
      </c>
      <c r="C213" s="29" t="s">
        <v>24</v>
      </c>
      <c r="D213" s="47">
        <v>2.83</v>
      </c>
      <c r="E213" s="48">
        <f t="shared" si="30"/>
        <v>4</v>
      </c>
      <c r="F213" s="49">
        <f t="shared" si="29"/>
        <v>3.396</v>
      </c>
      <c r="G213" s="49">
        <f>ROUND(ROUND(D213,0)/10000,2)</f>
        <v>0</v>
      </c>
      <c r="H213" s="47">
        <v>1.98</v>
      </c>
      <c r="I213" s="49">
        <f>H213*20%+H213</f>
        <v>2.376</v>
      </c>
    </row>
    <row r="214" spans="1:9" s="23" customFormat="1" ht="14.25" customHeight="1">
      <c r="A214" s="45" t="s">
        <v>306</v>
      </c>
      <c r="B214" s="20" t="s">
        <v>307</v>
      </c>
      <c r="C214" s="31"/>
      <c r="D214" s="44" t="s">
        <v>358</v>
      </c>
      <c r="E214" s="48"/>
      <c r="F214" s="49" t="s">
        <v>358</v>
      </c>
      <c r="G214" s="49"/>
      <c r="H214" s="44" t="s">
        <v>358</v>
      </c>
      <c r="I214" s="49"/>
    </row>
    <row r="215" spans="1:9" ht="22.5" customHeight="1">
      <c r="A215" s="46" t="s">
        <v>308</v>
      </c>
      <c r="B215" s="4" t="s">
        <v>309</v>
      </c>
      <c r="C215" s="29" t="s">
        <v>24</v>
      </c>
      <c r="D215" s="47">
        <v>1.82</v>
      </c>
      <c r="E215" s="48">
        <f t="shared" si="30"/>
        <v>2</v>
      </c>
      <c r="F215" s="49">
        <f t="shared" si="29"/>
        <v>2.184</v>
      </c>
      <c r="G215" s="49">
        <f>ROUND(ROUND(D215,0)/10000,2)</f>
        <v>0</v>
      </c>
      <c r="H215" s="47">
        <v>1.09</v>
      </c>
      <c r="I215" s="49">
        <f>H215*20%+H215</f>
        <v>1.308</v>
      </c>
    </row>
    <row r="216" spans="1:9" ht="24" customHeight="1">
      <c r="A216" s="46" t="s">
        <v>310</v>
      </c>
      <c r="B216" s="4" t="s">
        <v>311</v>
      </c>
      <c r="C216" s="29" t="s">
        <v>24</v>
      </c>
      <c r="D216" s="47">
        <v>1.82</v>
      </c>
      <c r="E216" s="48">
        <f t="shared" si="30"/>
        <v>2</v>
      </c>
      <c r="F216" s="49">
        <f t="shared" si="29"/>
        <v>2.184</v>
      </c>
      <c r="G216" s="49">
        <f>ROUND(ROUND(D216,0)/10000,2)</f>
        <v>0</v>
      </c>
      <c r="H216" s="47">
        <v>1.09</v>
      </c>
      <c r="I216" s="49">
        <f>H216*20%+H216</f>
        <v>1.308</v>
      </c>
    </row>
    <row r="217" spans="1:9" ht="35.25" customHeight="1" hidden="1">
      <c r="A217" s="46" t="s">
        <v>359</v>
      </c>
      <c r="B217" s="4" t="s">
        <v>312</v>
      </c>
      <c r="C217" s="29" t="s">
        <v>24</v>
      </c>
      <c r="D217" s="47">
        <v>1.12</v>
      </c>
      <c r="E217" s="48">
        <f t="shared" si="30"/>
        <v>1</v>
      </c>
      <c r="F217" s="49">
        <f t="shared" si="29"/>
        <v>1.344</v>
      </c>
      <c r="G217" s="49">
        <f>ROUND(ROUND(D217,0)/10000,2)</f>
        <v>0</v>
      </c>
      <c r="H217" s="47">
        <v>0.69</v>
      </c>
      <c r="I217" s="49">
        <v>0.83</v>
      </c>
    </row>
    <row r="218" spans="1:9" s="23" customFormat="1" ht="12.75" customHeight="1">
      <c r="A218" s="45">
        <v>7</v>
      </c>
      <c r="B218" s="20" t="s">
        <v>313</v>
      </c>
      <c r="C218" s="31"/>
      <c r="D218" s="44" t="s">
        <v>358</v>
      </c>
      <c r="E218" s="50"/>
      <c r="F218" s="49" t="s">
        <v>358</v>
      </c>
      <c r="G218" s="50"/>
      <c r="H218" s="44" t="s">
        <v>358</v>
      </c>
      <c r="I218" s="54"/>
    </row>
    <row r="219" spans="1:9" s="23" customFormat="1" ht="15" customHeight="1">
      <c r="A219" s="45" t="s">
        <v>314</v>
      </c>
      <c r="B219" s="20" t="s">
        <v>313</v>
      </c>
      <c r="C219" s="31"/>
      <c r="D219" s="44" t="s">
        <v>358</v>
      </c>
      <c r="E219" s="50"/>
      <c r="F219" s="49" t="s">
        <v>358</v>
      </c>
      <c r="G219" s="50"/>
      <c r="H219" s="44" t="s">
        <v>358</v>
      </c>
      <c r="I219" s="54"/>
    </row>
    <row r="220" spans="1:9" s="23" customFormat="1" ht="13.5" customHeight="1">
      <c r="A220" s="45" t="s">
        <v>315</v>
      </c>
      <c r="B220" s="20" t="s">
        <v>316</v>
      </c>
      <c r="C220" s="31"/>
      <c r="D220" s="44" t="s">
        <v>358</v>
      </c>
      <c r="E220" s="50"/>
      <c r="F220" s="49" t="s">
        <v>358</v>
      </c>
      <c r="G220" s="50"/>
      <c r="H220" s="44" t="s">
        <v>358</v>
      </c>
      <c r="I220" s="54"/>
    </row>
    <row r="221" spans="1:9" ht="14.25" customHeight="1">
      <c r="A221" s="46" t="s">
        <v>317</v>
      </c>
      <c r="B221" s="4" t="s">
        <v>318</v>
      </c>
      <c r="C221" s="29" t="s">
        <v>24</v>
      </c>
      <c r="D221" s="47">
        <v>0.49</v>
      </c>
      <c r="E221" s="48">
        <f aca="true" t="shared" si="31" ref="E221:E230">ROUND(ROUND(D221,0)*1.2,0)</f>
        <v>0</v>
      </c>
      <c r="F221" s="49">
        <f t="shared" si="29"/>
        <v>0.588</v>
      </c>
      <c r="G221" s="49">
        <f>ROUND(ROUND(D221,0)/10000,2)</f>
        <v>0</v>
      </c>
      <c r="H221" s="47">
        <v>0.49</v>
      </c>
      <c r="I221" s="49">
        <f>H221*20%+H221</f>
        <v>0.588</v>
      </c>
    </row>
    <row r="222" spans="1:9" s="23" customFormat="1" ht="13.5" customHeight="1">
      <c r="A222" s="45" t="s">
        <v>319</v>
      </c>
      <c r="B222" s="20" t="s">
        <v>320</v>
      </c>
      <c r="C222" s="31"/>
      <c r="D222" s="44" t="s">
        <v>358</v>
      </c>
      <c r="E222" s="50"/>
      <c r="F222" s="49" t="s">
        <v>358</v>
      </c>
      <c r="G222" s="50"/>
      <c r="H222" s="44" t="s">
        <v>358</v>
      </c>
      <c r="I222" s="54"/>
    </row>
    <row r="223" spans="1:9" ht="33.75" customHeight="1">
      <c r="A223" s="46" t="s">
        <v>321</v>
      </c>
      <c r="B223" s="4" t="s">
        <v>322</v>
      </c>
      <c r="C223" s="29" t="s">
        <v>24</v>
      </c>
      <c r="D223" s="47">
        <v>0.59</v>
      </c>
      <c r="E223" s="48">
        <f t="shared" si="31"/>
        <v>1</v>
      </c>
      <c r="F223" s="49">
        <f t="shared" si="29"/>
        <v>0.708</v>
      </c>
      <c r="G223" s="49">
        <f aca="true" t="shared" si="32" ref="G223:G230">ROUND(ROUND(D223,0)/10000,2)</f>
        <v>0</v>
      </c>
      <c r="H223" s="47">
        <v>0.34</v>
      </c>
      <c r="I223" s="49">
        <f aca="true" t="shared" si="33" ref="I223:I230">H223*20%+H223</f>
        <v>0.40800000000000003</v>
      </c>
    </row>
    <row r="224" spans="1:9" ht="23.25" customHeight="1">
      <c r="A224" s="46" t="s">
        <v>323</v>
      </c>
      <c r="B224" s="4" t="s">
        <v>324</v>
      </c>
      <c r="C224" s="29" t="s">
        <v>24</v>
      </c>
      <c r="D224" s="47">
        <v>0.59</v>
      </c>
      <c r="E224" s="48">
        <f t="shared" si="31"/>
        <v>1</v>
      </c>
      <c r="F224" s="49">
        <f t="shared" si="29"/>
        <v>0.708</v>
      </c>
      <c r="G224" s="49">
        <f t="shared" si="32"/>
        <v>0</v>
      </c>
      <c r="H224" s="47">
        <v>0.34</v>
      </c>
      <c r="I224" s="49">
        <f t="shared" si="33"/>
        <v>0.40800000000000003</v>
      </c>
    </row>
    <row r="225" spans="1:9" ht="15" customHeight="1">
      <c r="A225" s="46" t="s">
        <v>325</v>
      </c>
      <c r="B225" s="4" t="s">
        <v>326</v>
      </c>
      <c r="C225" s="29" t="s">
        <v>24</v>
      </c>
      <c r="D225" s="47">
        <v>0.59</v>
      </c>
      <c r="E225" s="48">
        <f t="shared" si="31"/>
        <v>1</v>
      </c>
      <c r="F225" s="49">
        <f t="shared" si="29"/>
        <v>0.708</v>
      </c>
      <c r="G225" s="49">
        <f t="shared" si="32"/>
        <v>0</v>
      </c>
      <c r="H225" s="47">
        <v>0.34</v>
      </c>
      <c r="I225" s="49">
        <f t="shared" si="33"/>
        <v>0.40800000000000003</v>
      </c>
    </row>
    <row r="226" spans="1:9" ht="22.5" customHeight="1">
      <c r="A226" s="46" t="s">
        <v>327</v>
      </c>
      <c r="B226" s="4" t="s">
        <v>328</v>
      </c>
      <c r="C226" s="29" t="s">
        <v>24</v>
      </c>
      <c r="D226" s="47">
        <v>0.49</v>
      </c>
      <c r="E226" s="48">
        <f t="shared" si="31"/>
        <v>0</v>
      </c>
      <c r="F226" s="49">
        <f t="shared" si="29"/>
        <v>0.588</v>
      </c>
      <c r="G226" s="49">
        <f t="shared" si="32"/>
        <v>0</v>
      </c>
      <c r="H226" s="47">
        <v>0.26</v>
      </c>
      <c r="I226" s="49">
        <f t="shared" si="33"/>
        <v>0.312</v>
      </c>
    </row>
    <row r="227" spans="1:9" ht="21.75" customHeight="1">
      <c r="A227" s="46" t="s">
        <v>329</v>
      </c>
      <c r="B227" s="4" t="s">
        <v>330</v>
      </c>
      <c r="C227" s="29" t="s">
        <v>24</v>
      </c>
      <c r="D227" s="47">
        <v>0.58</v>
      </c>
      <c r="E227" s="48">
        <f t="shared" si="31"/>
        <v>1</v>
      </c>
      <c r="F227" s="49">
        <f t="shared" si="29"/>
        <v>0.696</v>
      </c>
      <c r="G227" s="49">
        <f t="shared" si="32"/>
        <v>0</v>
      </c>
      <c r="H227" s="47">
        <v>0.33</v>
      </c>
      <c r="I227" s="49">
        <f t="shared" si="33"/>
        <v>0.396</v>
      </c>
    </row>
    <row r="228" spans="1:9" ht="12" customHeight="1">
      <c r="A228" s="46" t="s">
        <v>331</v>
      </c>
      <c r="B228" s="4" t="s">
        <v>332</v>
      </c>
      <c r="C228" s="29" t="s">
        <v>24</v>
      </c>
      <c r="D228" s="47">
        <v>0.41</v>
      </c>
      <c r="E228" s="48">
        <f t="shared" si="31"/>
        <v>0</v>
      </c>
      <c r="F228" s="49">
        <f t="shared" si="29"/>
        <v>0.492</v>
      </c>
      <c r="G228" s="49">
        <f t="shared" si="32"/>
        <v>0</v>
      </c>
      <c r="H228" s="47">
        <v>0.3</v>
      </c>
      <c r="I228" s="49">
        <f t="shared" si="33"/>
        <v>0.36</v>
      </c>
    </row>
    <row r="229" spans="1:9" ht="13.5" customHeight="1">
      <c r="A229" s="46" t="s">
        <v>333</v>
      </c>
      <c r="B229" s="4" t="s">
        <v>334</v>
      </c>
      <c r="C229" s="29" t="s">
        <v>24</v>
      </c>
      <c r="D229" s="47">
        <v>1.09</v>
      </c>
      <c r="E229" s="48">
        <f t="shared" si="31"/>
        <v>1</v>
      </c>
      <c r="F229" s="49">
        <f t="shared" si="29"/>
        <v>1.308</v>
      </c>
      <c r="G229" s="49">
        <f t="shared" si="32"/>
        <v>0</v>
      </c>
      <c r="H229" s="47">
        <v>0.79</v>
      </c>
      <c r="I229" s="49">
        <f t="shared" si="33"/>
        <v>0.9480000000000001</v>
      </c>
    </row>
    <row r="230" spans="1:9" ht="12.75" customHeight="1" thickBot="1">
      <c r="A230" s="46" t="s">
        <v>335</v>
      </c>
      <c r="B230" s="4" t="s">
        <v>336</v>
      </c>
      <c r="C230" s="29" t="s">
        <v>24</v>
      </c>
      <c r="D230" s="51">
        <v>0.39</v>
      </c>
      <c r="E230" s="52">
        <f t="shared" si="31"/>
        <v>0</v>
      </c>
      <c r="F230" s="49">
        <f t="shared" si="29"/>
        <v>0.468</v>
      </c>
      <c r="G230" s="53">
        <f t="shared" si="32"/>
        <v>0</v>
      </c>
      <c r="H230" s="51">
        <v>0.39</v>
      </c>
      <c r="I230" s="49">
        <f t="shared" si="33"/>
        <v>0.468</v>
      </c>
    </row>
    <row r="231" spans="1:9" ht="18.75" customHeight="1" thickBot="1">
      <c r="A231" s="110" t="s">
        <v>2</v>
      </c>
      <c r="B231" s="113" t="s">
        <v>3</v>
      </c>
      <c r="C231" s="105" t="s">
        <v>4</v>
      </c>
      <c r="D231" s="116" t="s">
        <v>442</v>
      </c>
      <c r="E231" s="117"/>
      <c r="F231" s="117"/>
      <c r="G231" s="117"/>
      <c r="H231" s="117"/>
      <c r="I231" s="117"/>
    </row>
    <row r="232" spans="1:9" ht="20.25" customHeight="1" thickBot="1">
      <c r="A232" s="111"/>
      <c r="B232" s="114"/>
      <c r="C232" s="106"/>
      <c r="D232" s="116" t="s">
        <v>5</v>
      </c>
      <c r="E232" s="117"/>
      <c r="F232" s="117"/>
      <c r="G232" s="118"/>
      <c r="H232" s="116" t="s">
        <v>6</v>
      </c>
      <c r="I232" s="117"/>
    </row>
    <row r="233" spans="1:9" ht="59.25" customHeight="1">
      <c r="A233" s="112"/>
      <c r="B233" s="115"/>
      <c r="C233" s="107"/>
      <c r="D233" s="43" t="s">
        <v>518</v>
      </c>
      <c r="E233" s="34" t="s">
        <v>7</v>
      </c>
      <c r="F233" s="35" t="s">
        <v>519</v>
      </c>
      <c r="G233" s="34" t="s">
        <v>468</v>
      </c>
      <c r="H233" s="43" t="s">
        <v>520</v>
      </c>
      <c r="I233" s="35" t="s">
        <v>519</v>
      </c>
    </row>
    <row r="234" spans="1:9" ht="13.5" customHeight="1">
      <c r="A234" s="46" t="s">
        <v>337</v>
      </c>
      <c r="B234" s="4" t="s">
        <v>338</v>
      </c>
      <c r="C234" s="29" t="s">
        <v>24</v>
      </c>
      <c r="D234" s="47">
        <v>0.59</v>
      </c>
      <c r="E234" s="48">
        <f>ROUND(ROUND(D234,0)*1.2,0)</f>
        <v>1</v>
      </c>
      <c r="F234" s="49">
        <f aca="true" t="shared" si="34" ref="F234:F244">D234*20%+D234</f>
        <v>0.708</v>
      </c>
      <c r="G234" s="49">
        <f>ROUND(ROUND(D234,0)/10000,2)</f>
        <v>0</v>
      </c>
      <c r="H234" s="47">
        <v>0.39</v>
      </c>
      <c r="I234" s="49">
        <f>H234*20%+H234</f>
        <v>0.468</v>
      </c>
    </row>
    <row r="235" spans="1:9" ht="15" customHeight="1">
      <c r="A235" s="46" t="s">
        <v>339</v>
      </c>
      <c r="B235" s="4" t="s">
        <v>340</v>
      </c>
      <c r="C235" s="29" t="s">
        <v>24</v>
      </c>
      <c r="D235" s="47">
        <v>0.59</v>
      </c>
      <c r="E235" s="48">
        <f>ROUND(ROUND(D235,0)*1.2,0)</f>
        <v>1</v>
      </c>
      <c r="F235" s="49">
        <f t="shared" si="34"/>
        <v>0.708</v>
      </c>
      <c r="G235" s="49">
        <f>ROUND(ROUND(D235,0)/10000,2)</f>
        <v>0</v>
      </c>
      <c r="H235" s="47">
        <v>0.39</v>
      </c>
      <c r="I235" s="49">
        <f>H235*20%+H235</f>
        <v>0.468</v>
      </c>
    </row>
    <row r="236" spans="1:9" ht="12.75" customHeight="1">
      <c r="A236" s="46" t="s">
        <v>341</v>
      </c>
      <c r="B236" s="4" t="s">
        <v>342</v>
      </c>
      <c r="C236" s="29" t="s">
        <v>24</v>
      </c>
      <c r="D236" s="47">
        <v>0.84</v>
      </c>
      <c r="E236" s="48">
        <f>ROUND(ROUND(D236,0)*1.2,0)</f>
        <v>1</v>
      </c>
      <c r="F236" s="49">
        <f t="shared" si="34"/>
        <v>1.008</v>
      </c>
      <c r="G236" s="49">
        <f>ROUND(ROUND(D236,0)/10000,2)</f>
        <v>0</v>
      </c>
      <c r="H236" s="47">
        <v>0.68</v>
      </c>
      <c r="I236" s="49">
        <f>H236*20%+H236</f>
        <v>0.8160000000000001</v>
      </c>
    </row>
    <row r="237" spans="1:9" ht="16.5" customHeight="1">
      <c r="A237" s="46" t="s">
        <v>343</v>
      </c>
      <c r="B237" s="4" t="s">
        <v>344</v>
      </c>
      <c r="C237" s="29" t="s">
        <v>24</v>
      </c>
      <c r="D237" s="47">
        <v>0.6</v>
      </c>
      <c r="E237" s="48">
        <f>ROUND(ROUND(D237,0)*1.2,0)</f>
        <v>1</v>
      </c>
      <c r="F237" s="49">
        <f t="shared" si="34"/>
        <v>0.72</v>
      </c>
      <c r="G237" s="49">
        <f>ROUND(ROUND(D237,0)/10000,2)</f>
        <v>0</v>
      </c>
      <c r="H237" s="47">
        <v>0.45</v>
      </c>
      <c r="I237" s="49">
        <f>H237*20%+H237</f>
        <v>0.54</v>
      </c>
    </row>
    <row r="238" spans="1:9" s="23" customFormat="1" ht="11.25" customHeight="1">
      <c r="A238" s="45">
        <v>11</v>
      </c>
      <c r="B238" s="20" t="s">
        <v>345</v>
      </c>
      <c r="C238" s="31"/>
      <c r="D238" s="44" t="s">
        <v>358</v>
      </c>
      <c r="E238" s="50"/>
      <c r="F238" s="49" t="s">
        <v>358</v>
      </c>
      <c r="G238" s="50"/>
      <c r="H238" s="44" t="s">
        <v>358</v>
      </c>
      <c r="I238" s="54"/>
    </row>
    <row r="239" spans="1:9" s="23" customFormat="1" ht="23.25" customHeight="1">
      <c r="A239" s="45" t="s">
        <v>346</v>
      </c>
      <c r="B239" s="20" t="s">
        <v>347</v>
      </c>
      <c r="C239" s="31"/>
      <c r="D239" s="44" t="s">
        <v>358</v>
      </c>
      <c r="E239" s="50"/>
      <c r="F239" s="49" t="s">
        <v>358</v>
      </c>
      <c r="G239" s="50"/>
      <c r="H239" s="44" t="s">
        <v>358</v>
      </c>
      <c r="I239" s="54"/>
    </row>
    <row r="240" spans="1:9" ht="39" customHeight="1">
      <c r="A240" s="46" t="s">
        <v>348</v>
      </c>
      <c r="B240" s="4" t="s">
        <v>349</v>
      </c>
      <c r="C240" s="29" t="s">
        <v>24</v>
      </c>
      <c r="D240" s="47">
        <v>4.48</v>
      </c>
      <c r="E240" s="48">
        <f>ROUND(ROUND(D240,0)*1.2,0)</f>
        <v>5</v>
      </c>
      <c r="F240" s="49">
        <f t="shared" si="34"/>
        <v>5.376</v>
      </c>
      <c r="G240" s="49">
        <f>ROUND(ROUND(D240,0)/10000,2)</f>
        <v>0</v>
      </c>
      <c r="H240" s="47"/>
      <c r="I240" s="49"/>
    </row>
    <row r="241" spans="1:9" ht="31.5" customHeight="1">
      <c r="A241" s="46" t="s">
        <v>446</v>
      </c>
      <c r="B241" s="4" t="s">
        <v>357</v>
      </c>
      <c r="C241" s="29" t="s">
        <v>24</v>
      </c>
      <c r="D241" s="47">
        <v>7.44</v>
      </c>
      <c r="E241" s="48">
        <f>ROUND(ROUND(D241,0)*1.2,0)</f>
        <v>8</v>
      </c>
      <c r="F241" s="49">
        <f t="shared" si="34"/>
        <v>8.928</v>
      </c>
      <c r="G241" s="49">
        <f>ROUND(ROUND(D241,0)/10000,2)</f>
        <v>0</v>
      </c>
      <c r="H241" s="47" t="s">
        <v>358</v>
      </c>
      <c r="I241" s="49"/>
    </row>
    <row r="242" spans="1:9" ht="15.75" customHeight="1">
      <c r="A242" s="46" t="s">
        <v>350</v>
      </c>
      <c r="B242" s="4" t="s">
        <v>351</v>
      </c>
      <c r="C242" s="29" t="s">
        <v>24</v>
      </c>
      <c r="D242" s="47">
        <v>1.43</v>
      </c>
      <c r="E242" s="48">
        <f>ROUND(ROUND(D242,0)*1.2,0)</f>
        <v>1</v>
      </c>
      <c r="F242" s="49">
        <f t="shared" si="34"/>
        <v>1.716</v>
      </c>
      <c r="G242" s="49">
        <f>ROUND(ROUND(D242,0)/10000,2)</f>
        <v>0</v>
      </c>
      <c r="H242" s="47"/>
      <c r="I242" s="49"/>
    </row>
    <row r="243" spans="1:9" ht="14.25" customHeight="1">
      <c r="A243" s="46" t="s">
        <v>352</v>
      </c>
      <c r="B243" s="4" t="s">
        <v>353</v>
      </c>
      <c r="C243" s="29" t="s">
        <v>24</v>
      </c>
      <c r="D243" s="47">
        <v>0.64</v>
      </c>
      <c r="E243" s="48">
        <f>ROUND(ROUND(D243,0)*1.2,0)</f>
        <v>1</v>
      </c>
      <c r="F243" s="49">
        <f t="shared" si="34"/>
        <v>0.768</v>
      </c>
      <c r="G243" s="49">
        <f>ROUND(ROUND(D243,0)/10000,2)</f>
        <v>0</v>
      </c>
      <c r="H243" s="47"/>
      <c r="I243" s="49"/>
    </row>
    <row r="244" spans="1:9" ht="48" customHeight="1">
      <c r="A244" s="46" t="s">
        <v>354</v>
      </c>
      <c r="B244" s="4" t="s">
        <v>454</v>
      </c>
      <c r="C244" s="29" t="s">
        <v>24</v>
      </c>
      <c r="D244" s="47">
        <v>0.06</v>
      </c>
      <c r="E244" s="48">
        <f>ROUND(ROUND(D244,0)*1.2,0)</f>
        <v>0</v>
      </c>
      <c r="F244" s="49">
        <f t="shared" si="34"/>
        <v>0.072</v>
      </c>
      <c r="G244" s="49">
        <f>ROUND(ROUND(D244,0)/10000,2)</f>
        <v>0</v>
      </c>
      <c r="H244" s="47"/>
      <c r="I244" s="49"/>
    </row>
    <row r="245" spans="1:9" s="23" customFormat="1" ht="33" customHeight="1">
      <c r="A245" s="45" t="s">
        <v>355</v>
      </c>
      <c r="B245" s="20" t="s">
        <v>356</v>
      </c>
      <c r="C245" s="31"/>
      <c r="D245" s="44" t="s">
        <v>358</v>
      </c>
      <c r="E245" s="50"/>
      <c r="F245" s="54"/>
      <c r="G245" s="50"/>
      <c r="H245" s="44" t="s">
        <v>358</v>
      </c>
      <c r="I245" s="54"/>
    </row>
    <row r="246" spans="1:9" ht="45" customHeight="1" hidden="1">
      <c r="A246" s="46" t="s">
        <v>361</v>
      </c>
      <c r="B246" s="4" t="s">
        <v>455</v>
      </c>
      <c r="C246" s="29" t="s">
        <v>360</v>
      </c>
      <c r="D246" s="47">
        <v>14.45</v>
      </c>
      <c r="E246" s="48">
        <f>ROUND(ROUND(D246,0)*1.2,0)</f>
        <v>17</v>
      </c>
      <c r="F246" s="49">
        <v>17.34</v>
      </c>
      <c r="G246" s="49">
        <f>ROUND(ROUND(D246,0)/10000,2)</f>
        <v>0</v>
      </c>
      <c r="H246" s="58" t="s">
        <v>358</v>
      </c>
      <c r="I246" s="48"/>
    </row>
    <row r="247" spans="1:9" ht="33.75" customHeight="1" hidden="1">
      <c r="A247" s="46" t="s">
        <v>362</v>
      </c>
      <c r="B247" s="4" t="s">
        <v>364</v>
      </c>
      <c r="C247" s="29" t="s">
        <v>360</v>
      </c>
      <c r="D247" s="47">
        <v>3.78</v>
      </c>
      <c r="E247" s="48">
        <f>ROUND(ROUND(D247,0)*1.2,0)</f>
        <v>5</v>
      </c>
      <c r="F247" s="49">
        <v>4.54</v>
      </c>
      <c r="G247" s="49">
        <f>ROUND(ROUND(D247,0)/10000,2)</f>
        <v>0</v>
      </c>
      <c r="H247" s="58" t="s">
        <v>358</v>
      </c>
      <c r="I247" s="48"/>
    </row>
    <row r="248" spans="1:9" ht="33" customHeight="1" hidden="1">
      <c r="A248" s="46" t="s">
        <v>363</v>
      </c>
      <c r="B248" s="4" t="s">
        <v>456</v>
      </c>
      <c r="C248" s="29" t="s">
        <v>360</v>
      </c>
      <c r="D248" s="47">
        <v>8.98</v>
      </c>
      <c r="E248" s="48">
        <f>ROUND(ROUND(D248,0)*1.2,0)</f>
        <v>11</v>
      </c>
      <c r="F248" s="49">
        <v>10.78</v>
      </c>
      <c r="G248" s="49">
        <f>ROUND(ROUND(D248,0)/10000,2)</f>
        <v>0</v>
      </c>
      <c r="H248" s="58" t="s">
        <v>358</v>
      </c>
      <c r="I248" s="48"/>
    </row>
    <row r="249" spans="1:9" ht="57.75" customHeight="1">
      <c r="A249" s="46" t="s">
        <v>525</v>
      </c>
      <c r="B249" s="4" t="s">
        <v>524</v>
      </c>
      <c r="C249" s="29" t="s">
        <v>360</v>
      </c>
      <c r="D249" s="47">
        <v>19.04</v>
      </c>
      <c r="E249" s="48">
        <f>ROUND(ROUND(D249,0)*1.2,0)</f>
        <v>23</v>
      </c>
      <c r="F249" s="49">
        <f>D249*20%+D249</f>
        <v>22.848</v>
      </c>
      <c r="G249" s="49">
        <f>ROUND(ROUND(D249,0)/10000,2)</f>
        <v>0</v>
      </c>
      <c r="H249" s="58" t="s">
        <v>358</v>
      </c>
      <c r="I249" s="48"/>
    </row>
    <row r="250" spans="1:9" ht="18.75" customHeight="1" hidden="1" thickBot="1">
      <c r="A250" s="110" t="s">
        <v>2</v>
      </c>
      <c r="B250" s="113" t="s">
        <v>3</v>
      </c>
      <c r="C250" s="105" t="s">
        <v>4</v>
      </c>
      <c r="D250" s="116" t="s">
        <v>442</v>
      </c>
      <c r="E250" s="117"/>
      <c r="F250" s="117"/>
      <c r="G250" s="117"/>
      <c r="H250" s="117"/>
      <c r="I250" s="117"/>
    </row>
    <row r="251" spans="1:9" ht="14.25" customHeight="1" hidden="1" thickBot="1">
      <c r="A251" s="111"/>
      <c r="B251" s="114"/>
      <c r="C251" s="106"/>
      <c r="D251" s="92" t="s">
        <v>5</v>
      </c>
      <c r="E251" s="93"/>
      <c r="F251" s="93"/>
      <c r="G251" s="93"/>
      <c r="H251" s="92" t="s">
        <v>6</v>
      </c>
      <c r="I251" s="93"/>
    </row>
    <row r="252" spans="1:9" ht="59.25" customHeight="1" hidden="1">
      <c r="A252" s="112"/>
      <c r="B252" s="115"/>
      <c r="C252" s="107"/>
      <c r="D252" s="43" t="s">
        <v>468</v>
      </c>
      <c r="E252" s="25" t="s">
        <v>7</v>
      </c>
      <c r="F252" s="35" t="s">
        <v>443</v>
      </c>
      <c r="G252" s="25" t="s">
        <v>468</v>
      </c>
      <c r="H252" s="43" t="s">
        <v>468</v>
      </c>
      <c r="I252" s="35" t="s">
        <v>443</v>
      </c>
    </row>
    <row r="253" spans="1:9" ht="113.25" customHeight="1" hidden="1">
      <c r="A253" s="46" t="s">
        <v>365</v>
      </c>
      <c r="B253" s="4" t="s">
        <v>409</v>
      </c>
      <c r="C253" s="29" t="s">
        <v>412</v>
      </c>
      <c r="D253" s="47">
        <v>5.22</v>
      </c>
      <c r="E253" s="48">
        <f aca="true" t="shared" si="35" ref="E253:E264">ROUND(ROUND(D253,0)*1.2,0)</f>
        <v>6</v>
      </c>
      <c r="F253" s="49">
        <v>6.27</v>
      </c>
      <c r="G253" s="49">
        <f>ROUND(ROUND(D253,0)/10000,2)</f>
        <v>0</v>
      </c>
      <c r="H253" s="58"/>
      <c r="I253" s="48"/>
    </row>
    <row r="254" spans="1:9" ht="113.25" customHeight="1" hidden="1">
      <c r="A254" s="46" t="s">
        <v>366</v>
      </c>
      <c r="B254" s="4" t="s">
        <v>458</v>
      </c>
      <c r="C254" s="29" t="s">
        <v>412</v>
      </c>
      <c r="D254" s="47">
        <v>8.53</v>
      </c>
      <c r="E254" s="48">
        <f t="shared" si="35"/>
        <v>11</v>
      </c>
      <c r="F254" s="49">
        <v>10.24</v>
      </c>
      <c r="G254" s="49">
        <f>ROUND(ROUND(D254,0)/10000,2)</f>
        <v>0</v>
      </c>
      <c r="H254" s="58"/>
      <c r="I254" s="48"/>
    </row>
    <row r="255" spans="1:9" ht="113.25" customHeight="1" hidden="1">
      <c r="A255" s="46" t="s">
        <v>367</v>
      </c>
      <c r="B255" s="4" t="s">
        <v>459</v>
      </c>
      <c r="C255" s="29" t="s">
        <v>412</v>
      </c>
      <c r="D255" s="47">
        <v>13.38</v>
      </c>
      <c r="E255" s="48">
        <f t="shared" si="35"/>
        <v>16</v>
      </c>
      <c r="F255" s="49">
        <v>16.06</v>
      </c>
      <c r="G255" s="49">
        <f>ROUND(ROUND(D255,0)/10000,2)</f>
        <v>0</v>
      </c>
      <c r="H255" s="58"/>
      <c r="I255" s="48"/>
    </row>
    <row r="256" spans="1:9" ht="112.5" customHeight="1" hidden="1" thickBot="1">
      <c r="A256" s="46" t="s">
        <v>368</v>
      </c>
      <c r="B256" s="4" t="s">
        <v>382</v>
      </c>
      <c r="C256" s="29" t="s">
        <v>412</v>
      </c>
      <c r="D256" s="47">
        <v>15.55</v>
      </c>
      <c r="E256" s="48">
        <f t="shared" si="35"/>
        <v>19</v>
      </c>
      <c r="F256" s="49">
        <v>18.66</v>
      </c>
      <c r="G256" s="49">
        <f>ROUND(ROUND(D256,0)/10000,2)</f>
        <v>0</v>
      </c>
      <c r="H256" s="58"/>
      <c r="I256" s="48"/>
    </row>
    <row r="257" spans="1:9" s="23" customFormat="1" ht="24" customHeight="1" hidden="1" thickBot="1">
      <c r="A257" s="45" t="s">
        <v>369</v>
      </c>
      <c r="B257" s="20" t="s">
        <v>383</v>
      </c>
      <c r="C257" s="28"/>
      <c r="D257" s="44"/>
      <c r="E257" s="48"/>
      <c r="F257" s="54"/>
      <c r="G257" s="50"/>
      <c r="H257" s="27"/>
      <c r="I257" s="50"/>
    </row>
    <row r="258" spans="1:9" ht="24" customHeight="1" hidden="1">
      <c r="A258" s="46" t="s">
        <v>370</v>
      </c>
      <c r="B258" s="4" t="s">
        <v>457</v>
      </c>
      <c r="C258" s="29" t="s">
        <v>412</v>
      </c>
      <c r="D258" s="47">
        <v>5.79</v>
      </c>
      <c r="E258" s="48">
        <f t="shared" si="35"/>
        <v>7</v>
      </c>
      <c r="F258" s="49">
        <v>6.94</v>
      </c>
      <c r="G258" s="49">
        <f aca="true" t="shared" si="36" ref="G258:G264">ROUND(ROUND(D258,0)/10000,2)</f>
        <v>0</v>
      </c>
      <c r="H258" s="58"/>
      <c r="I258" s="48"/>
    </row>
    <row r="259" spans="1:9" ht="44.25" customHeight="1" hidden="1">
      <c r="A259" s="46" t="s">
        <v>371</v>
      </c>
      <c r="B259" s="4" t="s">
        <v>460</v>
      </c>
      <c r="C259" s="29" t="s">
        <v>412</v>
      </c>
      <c r="D259" s="47">
        <v>2.17</v>
      </c>
      <c r="E259" s="48">
        <f t="shared" si="35"/>
        <v>2</v>
      </c>
      <c r="F259" s="49">
        <v>2.6</v>
      </c>
      <c r="G259" s="49">
        <f t="shared" si="36"/>
        <v>0</v>
      </c>
      <c r="H259" s="58"/>
      <c r="I259" s="48"/>
    </row>
    <row r="260" spans="1:9" ht="36" customHeight="1" hidden="1">
      <c r="A260" s="46" t="s">
        <v>372</v>
      </c>
      <c r="B260" s="4" t="s">
        <v>384</v>
      </c>
      <c r="C260" s="29" t="s">
        <v>412</v>
      </c>
      <c r="D260" s="47">
        <v>5.79</v>
      </c>
      <c r="E260" s="48">
        <f t="shared" si="35"/>
        <v>7</v>
      </c>
      <c r="F260" s="49">
        <v>6.94</v>
      </c>
      <c r="G260" s="49">
        <f t="shared" si="36"/>
        <v>0</v>
      </c>
      <c r="H260" s="58"/>
      <c r="I260" s="48"/>
    </row>
    <row r="261" spans="1:9" ht="39.75" customHeight="1" hidden="1">
      <c r="A261" s="46" t="s">
        <v>373</v>
      </c>
      <c r="B261" s="4" t="s">
        <v>385</v>
      </c>
      <c r="C261" s="29" t="s">
        <v>412</v>
      </c>
      <c r="D261" s="47">
        <v>2.17</v>
      </c>
      <c r="E261" s="48">
        <f t="shared" si="35"/>
        <v>2</v>
      </c>
      <c r="F261" s="49">
        <v>2.6</v>
      </c>
      <c r="G261" s="49">
        <f t="shared" si="36"/>
        <v>0</v>
      </c>
      <c r="H261" s="58"/>
      <c r="I261" s="48"/>
    </row>
    <row r="262" spans="1:9" ht="37.5" customHeight="1" hidden="1">
      <c r="A262" s="46" t="s">
        <v>374</v>
      </c>
      <c r="B262" s="4" t="s">
        <v>386</v>
      </c>
      <c r="C262" s="29" t="s">
        <v>412</v>
      </c>
      <c r="D262" s="47">
        <v>2.17</v>
      </c>
      <c r="E262" s="48">
        <f t="shared" si="35"/>
        <v>2</v>
      </c>
      <c r="F262" s="49">
        <v>2.6</v>
      </c>
      <c r="G262" s="49">
        <f t="shared" si="36"/>
        <v>0</v>
      </c>
      <c r="H262" s="58"/>
      <c r="I262" s="48"/>
    </row>
    <row r="263" spans="1:9" ht="33.75" customHeight="1" hidden="1">
      <c r="A263" s="46" t="s">
        <v>375</v>
      </c>
      <c r="B263" s="4" t="s">
        <v>387</v>
      </c>
      <c r="C263" s="29" t="s">
        <v>412</v>
      </c>
      <c r="D263" s="47">
        <v>2.89</v>
      </c>
      <c r="E263" s="48">
        <f t="shared" si="35"/>
        <v>4</v>
      </c>
      <c r="F263" s="49">
        <v>3.47</v>
      </c>
      <c r="G263" s="49">
        <f t="shared" si="36"/>
        <v>0</v>
      </c>
      <c r="H263" s="58"/>
      <c r="I263" s="48"/>
    </row>
    <row r="264" spans="1:9" ht="33.75" customHeight="1" hidden="1" thickBot="1">
      <c r="A264" s="46" t="s">
        <v>376</v>
      </c>
      <c r="B264" s="4" t="s">
        <v>388</v>
      </c>
      <c r="C264" s="29" t="s">
        <v>412</v>
      </c>
      <c r="D264" s="51">
        <v>3.8</v>
      </c>
      <c r="E264" s="52">
        <f t="shared" si="35"/>
        <v>5</v>
      </c>
      <c r="F264" s="53">
        <v>4.55</v>
      </c>
      <c r="G264" s="53">
        <f t="shared" si="36"/>
        <v>0</v>
      </c>
      <c r="H264" s="59"/>
      <c r="I264" s="52"/>
    </row>
    <row r="265" spans="1:9" ht="18.75" customHeight="1" hidden="1" thickBot="1">
      <c r="A265" s="110" t="s">
        <v>2</v>
      </c>
      <c r="B265" s="113" t="s">
        <v>3</v>
      </c>
      <c r="C265" s="105" t="s">
        <v>4</v>
      </c>
      <c r="D265" s="116" t="s">
        <v>442</v>
      </c>
      <c r="E265" s="117"/>
      <c r="F265" s="117"/>
      <c r="G265" s="117"/>
      <c r="H265" s="117"/>
      <c r="I265" s="117"/>
    </row>
    <row r="266" spans="1:9" ht="14.25" customHeight="1" hidden="1" thickBot="1">
      <c r="A266" s="111"/>
      <c r="B266" s="114"/>
      <c r="C266" s="106"/>
      <c r="D266" s="92" t="s">
        <v>5</v>
      </c>
      <c r="E266" s="93"/>
      <c r="F266" s="93"/>
      <c r="G266" s="93"/>
      <c r="H266" s="92" t="s">
        <v>6</v>
      </c>
      <c r="I266" s="93"/>
    </row>
    <row r="267" spans="1:9" ht="59.25" customHeight="1" hidden="1">
      <c r="A267" s="112"/>
      <c r="B267" s="115"/>
      <c r="C267" s="107"/>
      <c r="D267" s="43" t="s">
        <v>468</v>
      </c>
      <c r="E267" s="25" t="s">
        <v>7</v>
      </c>
      <c r="F267" s="35" t="s">
        <v>443</v>
      </c>
      <c r="G267" s="25" t="s">
        <v>468</v>
      </c>
      <c r="H267" s="43" t="s">
        <v>468</v>
      </c>
      <c r="I267" s="35" t="s">
        <v>443</v>
      </c>
    </row>
    <row r="268" spans="1:9" ht="26.25" customHeight="1" hidden="1">
      <c r="A268" s="46" t="s">
        <v>377</v>
      </c>
      <c r="B268" s="4" t="s">
        <v>461</v>
      </c>
      <c r="C268" s="29" t="s">
        <v>412</v>
      </c>
      <c r="D268" s="47">
        <v>1.45</v>
      </c>
      <c r="E268" s="48">
        <f aca="true" t="shared" si="37" ref="E268:E286">ROUND(ROUND(D268,0)*1.2,0)</f>
        <v>1</v>
      </c>
      <c r="F268" s="49">
        <v>1.73</v>
      </c>
      <c r="G268" s="49">
        <f>ROUND(ROUND(D268,0)/10000,2)</f>
        <v>0</v>
      </c>
      <c r="H268" s="58"/>
      <c r="I268" s="48"/>
    </row>
    <row r="269" spans="1:9" ht="23.25" customHeight="1" hidden="1">
      <c r="A269" s="46" t="s">
        <v>378</v>
      </c>
      <c r="B269" s="4" t="s">
        <v>389</v>
      </c>
      <c r="C269" s="29" t="s">
        <v>412</v>
      </c>
      <c r="D269" s="47">
        <v>3.25</v>
      </c>
      <c r="E269" s="48">
        <f t="shared" si="37"/>
        <v>4</v>
      </c>
      <c r="F269" s="49">
        <v>3.91</v>
      </c>
      <c r="G269" s="49">
        <f>ROUND(ROUND(D269,0)/10000,2)</f>
        <v>0</v>
      </c>
      <c r="H269" s="58"/>
      <c r="I269" s="48"/>
    </row>
    <row r="270" spans="1:9" ht="45.75" customHeight="1" hidden="1">
      <c r="A270" s="46" t="s">
        <v>379</v>
      </c>
      <c r="B270" s="4" t="s">
        <v>390</v>
      </c>
      <c r="C270" s="29" t="s">
        <v>412</v>
      </c>
      <c r="D270" s="47">
        <v>5.42</v>
      </c>
      <c r="E270" s="48">
        <f t="shared" si="37"/>
        <v>6</v>
      </c>
      <c r="F270" s="49">
        <v>6.51</v>
      </c>
      <c r="G270" s="49">
        <f>ROUND(ROUND(D270,0)/10000,2)</f>
        <v>0</v>
      </c>
      <c r="H270" s="58"/>
      <c r="I270" s="48"/>
    </row>
    <row r="271" spans="1:9" ht="35.25" customHeight="1" hidden="1">
      <c r="A271" s="46" t="s">
        <v>380</v>
      </c>
      <c r="B271" s="4" t="s">
        <v>391</v>
      </c>
      <c r="C271" s="29" t="s">
        <v>412</v>
      </c>
      <c r="D271" s="47">
        <v>5.06</v>
      </c>
      <c r="E271" s="48">
        <f t="shared" si="37"/>
        <v>6</v>
      </c>
      <c r="F271" s="49">
        <v>6.07</v>
      </c>
      <c r="G271" s="49">
        <f>ROUND(ROUND(D271,0)/10000,2)</f>
        <v>0</v>
      </c>
      <c r="H271" s="58"/>
      <c r="I271" s="48"/>
    </row>
    <row r="272" spans="1:9" ht="21" customHeight="1" hidden="1">
      <c r="A272" s="46" t="s">
        <v>381</v>
      </c>
      <c r="B272" s="4" t="s">
        <v>392</v>
      </c>
      <c r="C272" s="29" t="s">
        <v>412</v>
      </c>
      <c r="D272" s="47">
        <v>10.75</v>
      </c>
      <c r="E272" s="48">
        <f t="shared" si="37"/>
        <v>13</v>
      </c>
      <c r="F272" s="49">
        <v>12.9</v>
      </c>
      <c r="G272" s="49">
        <f>ROUND(ROUND(D272,0)/10000,2)</f>
        <v>0</v>
      </c>
      <c r="H272" s="58"/>
      <c r="I272" s="48"/>
    </row>
    <row r="273" spans="1:9" s="23" customFormat="1" ht="16.5" customHeight="1">
      <c r="A273" s="45" t="s">
        <v>393</v>
      </c>
      <c r="B273" s="20" t="s">
        <v>394</v>
      </c>
      <c r="C273" s="28"/>
      <c r="D273" s="44" t="s">
        <v>358</v>
      </c>
      <c r="E273" s="48"/>
      <c r="F273" s="54"/>
      <c r="G273" s="50"/>
      <c r="H273" s="27"/>
      <c r="I273" s="50"/>
    </row>
    <row r="274" spans="1:9" ht="21.75" customHeight="1">
      <c r="A274" s="46" t="s">
        <v>395</v>
      </c>
      <c r="B274" s="4" t="s">
        <v>396</v>
      </c>
      <c r="C274" s="29" t="s">
        <v>413</v>
      </c>
      <c r="D274" s="47">
        <v>15.95</v>
      </c>
      <c r="E274" s="48">
        <f t="shared" si="37"/>
        <v>19</v>
      </c>
      <c r="F274" s="49">
        <f aca="true" t="shared" si="38" ref="F274:F293">D274*20%+D274</f>
        <v>19.14</v>
      </c>
      <c r="G274" s="49">
        <f>ROUND(ROUND(D274,0)/10000,2)</f>
        <v>0</v>
      </c>
      <c r="H274" s="58"/>
      <c r="I274" s="48"/>
    </row>
    <row r="275" spans="1:9" ht="14.25" customHeight="1">
      <c r="A275" s="46" t="s">
        <v>397</v>
      </c>
      <c r="B275" s="4" t="s">
        <v>398</v>
      </c>
      <c r="C275" s="29" t="s">
        <v>413</v>
      </c>
      <c r="D275" s="47">
        <v>2.09</v>
      </c>
      <c r="E275" s="48">
        <f t="shared" si="37"/>
        <v>2</v>
      </c>
      <c r="F275" s="49">
        <f t="shared" si="38"/>
        <v>2.508</v>
      </c>
      <c r="G275" s="49">
        <f>ROUND(ROUND(D275,0)/10000,2)</f>
        <v>0</v>
      </c>
      <c r="H275" s="58"/>
      <c r="I275" s="48"/>
    </row>
    <row r="276" spans="1:9" ht="23.25" customHeight="1">
      <c r="A276" s="46" t="s">
        <v>399</v>
      </c>
      <c r="B276" s="4" t="s">
        <v>401</v>
      </c>
      <c r="C276" s="29" t="s">
        <v>413</v>
      </c>
      <c r="D276" s="47">
        <v>2.51</v>
      </c>
      <c r="E276" s="48">
        <f t="shared" si="37"/>
        <v>4</v>
      </c>
      <c r="F276" s="49">
        <f t="shared" si="38"/>
        <v>3.0119999999999996</v>
      </c>
      <c r="G276" s="49">
        <f>ROUND(ROUND(D276,0)/10000,2)</f>
        <v>0</v>
      </c>
      <c r="H276" s="58"/>
      <c r="I276" s="48"/>
    </row>
    <row r="277" spans="1:9" ht="33" customHeight="1">
      <c r="A277" s="46" t="s">
        <v>400</v>
      </c>
      <c r="B277" s="4" t="s">
        <v>402</v>
      </c>
      <c r="C277" s="29" t="s">
        <v>413</v>
      </c>
      <c r="D277" s="47">
        <v>5.06</v>
      </c>
      <c r="E277" s="48">
        <f t="shared" si="37"/>
        <v>6</v>
      </c>
      <c r="F277" s="49">
        <f t="shared" si="38"/>
        <v>6.071999999999999</v>
      </c>
      <c r="G277" s="49">
        <f>ROUND(ROUND(D277,0)/10000,2)</f>
        <v>0</v>
      </c>
      <c r="H277" s="58"/>
      <c r="I277" s="48"/>
    </row>
    <row r="278" spans="1:9" s="23" customFormat="1" ht="33.75" customHeight="1" hidden="1">
      <c r="A278" s="45" t="s">
        <v>403</v>
      </c>
      <c r="B278" s="20" t="s">
        <v>404</v>
      </c>
      <c r="C278" s="28"/>
      <c r="D278" s="44" t="s">
        <v>358</v>
      </c>
      <c r="E278" s="50" t="s">
        <v>358</v>
      </c>
      <c r="F278" s="49" t="e">
        <f t="shared" si="38"/>
        <v>#VALUE!</v>
      </c>
      <c r="G278" s="50"/>
      <c r="H278" s="27"/>
      <c r="I278" s="50"/>
    </row>
    <row r="279" spans="1:9" ht="33.75" customHeight="1" hidden="1">
      <c r="A279" s="46" t="s">
        <v>405</v>
      </c>
      <c r="B279" s="4" t="s">
        <v>408</v>
      </c>
      <c r="C279" s="29" t="s">
        <v>360</v>
      </c>
      <c r="D279" s="47">
        <v>7.08</v>
      </c>
      <c r="E279" s="48">
        <f t="shared" si="37"/>
        <v>8</v>
      </c>
      <c r="F279" s="49">
        <f t="shared" si="38"/>
        <v>8.496</v>
      </c>
      <c r="G279" s="49">
        <f>ROUND(ROUND(D279,0)/10000,2)</f>
        <v>0</v>
      </c>
      <c r="H279" s="58"/>
      <c r="I279" s="48"/>
    </row>
    <row r="280" spans="1:9" ht="78.75" customHeight="1" hidden="1">
      <c r="A280" s="46" t="s">
        <v>406</v>
      </c>
      <c r="B280" s="4" t="s">
        <v>410</v>
      </c>
      <c r="C280" s="29" t="s">
        <v>360</v>
      </c>
      <c r="D280" s="47">
        <v>5.3</v>
      </c>
      <c r="E280" s="48">
        <f t="shared" si="37"/>
        <v>6</v>
      </c>
      <c r="F280" s="49">
        <f t="shared" si="38"/>
        <v>6.359999999999999</v>
      </c>
      <c r="G280" s="49">
        <f>ROUND(ROUND(D280,0)/10000,2)</f>
        <v>0</v>
      </c>
      <c r="H280" s="58"/>
      <c r="I280" s="48"/>
    </row>
    <row r="281" spans="1:9" ht="18.75" customHeight="1" hidden="1">
      <c r="A281" s="46" t="s">
        <v>407</v>
      </c>
      <c r="B281" s="4" t="s">
        <v>411</v>
      </c>
      <c r="C281" s="29" t="s">
        <v>360</v>
      </c>
      <c r="D281" s="47" t="s">
        <v>358</v>
      </c>
      <c r="E281" s="48" t="e">
        <f t="shared" si="37"/>
        <v>#VALUE!</v>
      </c>
      <c r="F281" s="49" t="e">
        <f t="shared" si="38"/>
        <v>#VALUE!</v>
      </c>
      <c r="G281" s="48"/>
      <c r="H281" s="58"/>
      <c r="I281" s="48"/>
    </row>
    <row r="282" spans="1:9" s="23" customFormat="1" ht="45.75" customHeight="1" hidden="1">
      <c r="A282" s="45" t="s">
        <v>447</v>
      </c>
      <c r="B282" s="20" t="s">
        <v>448</v>
      </c>
      <c r="C282" s="30"/>
      <c r="D282" s="44"/>
      <c r="E282" s="48"/>
      <c r="F282" s="49">
        <f t="shared" si="38"/>
        <v>0</v>
      </c>
      <c r="G282" s="50"/>
      <c r="H282" s="27"/>
      <c r="I282" s="50"/>
    </row>
    <row r="283" spans="1:9" ht="26.25" customHeight="1" hidden="1">
      <c r="A283" s="46" t="s">
        <v>432</v>
      </c>
      <c r="B283" s="4" t="s">
        <v>433</v>
      </c>
      <c r="C283" s="29" t="s">
        <v>360</v>
      </c>
      <c r="D283" s="47">
        <v>70.84</v>
      </c>
      <c r="E283" s="48">
        <f t="shared" si="37"/>
        <v>85</v>
      </c>
      <c r="F283" s="49">
        <f t="shared" si="38"/>
        <v>85.00800000000001</v>
      </c>
      <c r="G283" s="49">
        <f>ROUND(ROUND(D283,0)/10000,2)</f>
        <v>0.01</v>
      </c>
      <c r="H283" s="58"/>
      <c r="I283" s="48"/>
    </row>
    <row r="284" spans="1:9" ht="27.75" customHeight="1" hidden="1">
      <c r="A284" s="46" t="s">
        <v>434</v>
      </c>
      <c r="B284" s="4" t="s">
        <v>435</v>
      </c>
      <c r="C284" s="29" t="s">
        <v>360</v>
      </c>
      <c r="D284" s="47">
        <v>50.6</v>
      </c>
      <c r="E284" s="48">
        <f t="shared" si="37"/>
        <v>61</v>
      </c>
      <c r="F284" s="49">
        <f t="shared" si="38"/>
        <v>60.72</v>
      </c>
      <c r="G284" s="49">
        <f>ROUND(ROUND(D284,0)/10000,2)</f>
        <v>0.01</v>
      </c>
      <c r="H284" s="58"/>
      <c r="I284" s="48"/>
    </row>
    <row r="285" spans="1:9" ht="27.75" customHeight="1" hidden="1">
      <c r="A285" s="46" t="s">
        <v>436</v>
      </c>
      <c r="B285" s="4" t="s">
        <v>437</v>
      </c>
      <c r="C285" s="29" t="s">
        <v>360</v>
      </c>
      <c r="D285" s="47">
        <v>16.87</v>
      </c>
      <c r="E285" s="48">
        <f t="shared" si="37"/>
        <v>20</v>
      </c>
      <c r="F285" s="49">
        <f t="shared" si="38"/>
        <v>20.244</v>
      </c>
      <c r="G285" s="49">
        <f>ROUND(ROUND(D285,0)/10000,2)</f>
        <v>0</v>
      </c>
      <c r="H285" s="58"/>
      <c r="I285" s="48"/>
    </row>
    <row r="286" spans="1:9" ht="36" customHeight="1" hidden="1">
      <c r="A286" s="46" t="s">
        <v>438</v>
      </c>
      <c r="B286" s="4" t="s">
        <v>439</v>
      </c>
      <c r="C286" s="29" t="s">
        <v>360</v>
      </c>
      <c r="D286" s="61">
        <v>50.6</v>
      </c>
      <c r="E286" s="62">
        <f t="shared" si="37"/>
        <v>61</v>
      </c>
      <c r="F286" s="49">
        <f t="shared" si="38"/>
        <v>60.72</v>
      </c>
      <c r="G286" s="63">
        <f>ROUND(ROUND(D286,0)/10000,2)</f>
        <v>0.01</v>
      </c>
      <c r="H286" s="64"/>
      <c r="I286" s="62"/>
    </row>
    <row r="287" spans="1:9" ht="123.75" customHeight="1" hidden="1">
      <c r="A287" s="70">
        <v>11.6</v>
      </c>
      <c r="B287" s="38" t="s">
        <v>476</v>
      </c>
      <c r="C287" s="37"/>
      <c r="D287" s="65"/>
      <c r="E287" s="48"/>
      <c r="F287" s="49">
        <f t="shared" si="38"/>
        <v>0</v>
      </c>
      <c r="G287" s="49"/>
      <c r="H287" s="66"/>
      <c r="I287" s="48"/>
    </row>
    <row r="288" spans="1:9" ht="48" customHeight="1" hidden="1">
      <c r="A288" s="70" t="s">
        <v>469</v>
      </c>
      <c r="B288" s="38" t="s">
        <v>470</v>
      </c>
      <c r="C288" s="37" t="s">
        <v>360</v>
      </c>
      <c r="D288" s="65">
        <v>38.24</v>
      </c>
      <c r="E288" s="48"/>
      <c r="F288" s="49">
        <f t="shared" si="38"/>
        <v>45.888000000000005</v>
      </c>
      <c r="G288" s="49"/>
      <c r="H288" s="66"/>
      <c r="I288" s="48"/>
    </row>
    <row r="289" spans="1:9" ht="35.25" customHeight="1" hidden="1">
      <c r="A289" s="70" t="s">
        <v>471</v>
      </c>
      <c r="B289" s="38" t="s">
        <v>472</v>
      </c>
      <c r="C289" s="37"/>
      <c r="D289" s="65"/>
      <c r="E289" s="48"/>
      <c r="F289" s="49">
        <f t="shared" si="38"/>
        <v>0</v>
      </c>
      <c r="G289" s="49"/>
      <c r="H289" s="66"/>
      <c r="I289" s="48"/>
    </row>
    <row r="290" spans="1:9" ht="38.25" customHeight="1" hidden="1">
      <c r="A290" s="71" t="s">
        <v>473</v>
      </c>
      <c r="B290" s="38" t="s">
        <v>472</v>
      </c>
      <c r="C290" s="41" t="s">
        <v>360</v>
      </c>
      <c r="D290" s="67">
        <v>28.59</v>
      </c>
      <c r="E290" s="62"/>
      <c r="F290" s="49">
        <f t="shared" si="38"/>
        <v>34.308</v>
      </c>
      <c r="G290" s="63"/>
      <c r="H290" s="68"/>
      <c r="I290" s="62"/>
    </row>
    <row r="291" spans="1:9" ht="136.5" customHeight="1" hidden="1">
      <c r="A291" s="70">
        <v>11.8</v>
      </c>
      <c r="B291" s="40" t="s">
        <v>475</v>
      </c>
      <c r="C291" s="37"/>
      <c r="D291" s="65"/>
      <c r="E291" s="48"/>
      <c r="F291" s="49">
        <f t="shared" si="38"/>
        <v>0</v>
      </c>
      <c r="G291" s="49"/>
      <c r="H291" s="66"/>
      <c r="I291" s="48"/>
    </row>
    <row r="292" spans="1:9" ht="97.5" customHeight="1">
      <c r="A292" s="71" t="s">
        <v>474</v>
      </c>
      <c r="B292" s="86" t="s">
        <v>475</v>
      </c>
      <c r="C292" s="37" t="s">
        <v>360</v>
      </c>
      <c r="D292" s="65">
        <v>26.7</v>
      </c>
      <c r="E292" s="60"/>
      <c r="F292" s="49">
        <f t="shared" si="38"/>
        <v>32.04</v>
      </c>
      <c r="G292" s="60"/>
      <c r="H292" s="60"/>
      <c r="I292" s="60"/>
    </row>
    <row r="293" spans="1:9" ht="57.75" customHeight="1">
      <c r="A293" s="72" t="s">
        <v>477</v>
      </c>
      <c r="B293" s="87" t="s">
        <v>522</v>
      </c>
      <c r="C293" s="73" t="s">
        <v>360</v>
      </c>
      <c r="D293" s="65">
        <v>29.73</v>
      </c>
      <c r="E293" s="60"/>
      <c r="F293" s="49">
        <f t="shared" si="38"/>
        <v>35.676</v>
      </c>
      <c r="G293" s="60"/>
      <c r="H293" s="60"/>
      <c r="I293" s="60"/>
    </row>
    <row r="294" spans="1:9" ht="112.5">
      <c r="A294" s="72" t="s">
        <v>478</v>
      </c>
      <c r="B294" s="81" t="s">
        <v>511</v>
      </c>
      <c r="C294" s="73" t="s">
        <v>360</v>
      </c>
      <c r="D294" s="65">
        <v>17.14</v>
      </c>
      <c r="E294" s="60"/>
      <c r="F294" s="65">
        <f aca="true" t="shared" si="39" ref="F294:F313">D294*20%+D294</f>
        <v>20.568</v>
      </c>
      <c r="G294" s="60"/>
      <c r="H294" s="60"/>
      <c r="I294" s="60"/>
    </row>
    <row r="295" spans="1:9" ht="111" customHeight="1">
      <c r="A295" s="72" t="s">
        <v>479</v>
      </c>
      <c r="B295" s="80" t="s">
        <v>512</v>
      </c>
      <c r="C295" s="74" t="s">
        <v>360</v>
      </c>
      <c r="D295" s="65">
        <v>24.24</v>
      </c>
      <c r="E295" s="60"/>
      <c r="F295" s="65">
        <f t="shared" si="39"/>
        <v>29.087999999999997</v>
      </c>
      <c r="G295" s="60"/>
      <c r="H295" s="60"/>
      <c r="I295" s="60"/>
    </row>
    <row r="296" spans="1:9" ht="146.25">
      <c r="A296" s="75" t="s">
        <v>480</v>
      </c>
      <c r="B296" s="80" t="s">
        <v>513</v>
      </c>
      <c r="C296" s="74" t="s">
        <v>360</v>
      </c>
      <c r="D296" s="65">
        <v>19.06</v>
      </c>
      <c r="E296" s="60"/>
      <c r="F296" s="65">
        <f t="shared" si="39"/>
        <v>22.872</v>
      </c>
      <c r="G296" s="60"/>
      <c r="H296" s="60"/>
      <c r="I296" s="60"/>
    </row>
    <row r="297" spans="1:9" ht="60" customHeight="1">
      <c r="A297" s="75" t="s">
        <v>481</v>
      </c>
      <c r="B297" s="82" t="s">
        <v>514</v>
      </c>
      <c r="C297" s="73" t="s">
        <v>360</v>
      </c>
      <c r="D297" s="79">
        <v>38.78</v>
      </c>
      <c r="E297" s="79"/>
      <c r="F297" s="65">
        <f t="shared" si="39"/>
        <v>46.536</v>
      </c>
      <c r="G297" s="79"/>
      <c r="H297" s="79"/>
      <c r="I297" s="79"/>
    </row>
    <row r="298" spans="1:9" ht="49.5" customHeight="1">
      <c r="A298" s="75" t="s">
        <v>482</v>
      </c>
      <c r="B298" s="83" t="s">
        <v>515</v>
      </c>
      <c r="C298" s="73" t="s">
        <v>360</v>
      </c>
      <c r="D298" s="79">
        <v>24.24</v>
      </c>
      <c r="E298" s="79"/>
      <c r="F298" s="65">
        <f t="shared" si="39"/>
        <v>29.087999999999997</v>
      </c>
      <c r="G298" s="79"/>
      <c r="H298" s="79"/>
      <c r="I298" s="79"/>
    </row>
    <row r="299" spans="1:9" ht="76.5" customHeight="1">
      <c r="A299" s="76" t="s">
        <v>483</v>
      </c>
      <c r="B299" s="83" t="s">
        <v>516</v>
      </c>
      <c r="C299" s="73" t="s">
        <v>360</v>
      </c>
      <c r="D299" s="79">
        <v>25.85</v>
      </c>
      <c r="E299" s="79"/>
      <c r="F299" s="65">
        <f t="shared" si="39"/>
        <v>31.020000000000003</v>
      </c>
      <c r="G299" s="79"/>
      <c r="H299" s="79"/>
      <c r="I299" s="79"/>
    </row>
    <row r="300" spans="1:9" ht="67.5">
      <c r="A300" s="76" t="s">
        <v>484</v>
      </c>
      <c r="B300" s="83" t="s">
        <v>517</v>
      </c>
      <c r="C300" s="73" t="s">
        <v>360</v>
      </c>
      <c r="D300" s="79">
        <v>24.24</v>
      </c>
      <c r="E300" s="79"/>
      <c r="F300" s="65">
        <f t="shared" si="39"/>
        <v>29.087999999999997</v>
      </c>
      <c r="G300" s="79"/>
      <c r="H300" s="79"/>
      <c r="I300" s="79"/>
    </row>
    <row r="301" spans="1:9" ht="22.5">
      <c r="A301" s="76" t="s">
        <v>485</v>
      </c>
      <c r="B301" s="84" t="s">
        <v>486</v>
      </c>
      <c r="C301" s="73" t="s">
        <v>360</v>
      </c>
      <c r="D301" s="79">
        <v>32.96</v>
      </c>
      <c r="E301" s="79"/>
      <c r="F301" s="65">
        <f t="shared" si="39"/>
        <v>39.552</v>
      </c>
      <c r="G301" s="79"/>
      <c r="H301" s="79"/>
      <c r="I301" s="79"/>
    </row>
    <row r="302" spans="1:9" ht="61.5" customHeight="1">
      <c r="A302" s="76" t="s">
        <v>487</v>
      </c>
      <c r="B302" s="84" t="s">
        <v>488</v>
      </c>
      <c r="C302" s="73" t="s">
        <v>360</v>
      </c>
      <c r="D302" s="79">
        <v>21.97</v>
      </c>
      <c r="E302" s="79"/>
      <c r="F302" s="65">
        <f t="shared" si="39"/>
        <v>26.363999999999997</v>
      </c>
      <c r="G302" s="79"/>
      <c r="H302" s="79"/>
      <c r="I302" s="79"/>
    </row>
    <row r="303" spans="1:9" ht="58.5" customHeight="1">
      <c r="A303" s="76" t="s">
        <v>489</v>
      </c>
      <c r="B303" s="84" t="s">
        <v>490</v>
      </c>
      <c r="C303" s="73" t="s">
        <v>360</v>
      </c>
      <c r="D303" s="79">
        <v>32.96</v>
      </c>
      <c r="E303" s="79"/>
      <c r="F303" s="65">
        <f t="shared" si="39"/>
        <v>39.552</v>
      </c>
      <c r="G303" s="79"/>
      <c r="H303" s="79"/>
      <c r="I303" s="79"/>
    </row>
    <row r="304" spans="1:9" ht="117.75" customHeight="1">
      <c r="A304" s="77" t="s">
        <v>491</v>
      </c>
      <c r="B304" s="84" t="s">
        <v>492</v>
      </c>
      <c r="C304" s="73" t="s">
        <v>360</v>
      </c>
      <c r="D304" s="79">
        <v>29.11</v>
      </c>
      <c r="E304" s="79"/>
      <c r="F304" s="65">
        <f t="shared" si="39"/>
        <v>34.932</v>
      </c>
      <c r="G304" s="79"/>
      <c r="H304" s="79"/>
      <c r="I304" s="79"/>
    </row>
    <row r="305" spans="1:9" ht="67.5">
      <c r="A305" s="77" t="s">
        <v>493</v>
      </c>
      <c r="B305" s="84" t="s">
        <v>494</v>
      </c>
      <c r="C305" s="73" t="s">
        <v>360</v>
      </c>
      <c r="D305" s="79">
        <v>34.94</v>
      </c>
      <c r="E305" s="79"/>
      <c r="F305" s="65">
        <f t="shared" si="39"/>
        <v>41.928</v>
      </c>
      <c r="G305" s="79"/>
      <c r="H305" s="79"/>
      <c r="I305" s="79"/>
    </row>
    <row r="306" spans="1:9" ht="90">
      <c r="A306" s="77" t="s">
        <v>495</v>
      </c>
      <c r="B306" s="83" t="s">
        <v>496</v>
      </c>
      <c r="C306" s="73" t="s">
        <v>360</v>
      </c>
      <c r="D306" s="79">
        <v>22.3</v>
      </c>
      <c r="E306" s="79"/>
      <c r="F306" s="65">
        <f t="shared" si="39"/>
        <v>26.76</v>
      </c>
      <c r="G306" s="79"/>
      <c r="H306" s="79"/>
      <c r="I306" s="79"/>
    </row>
    <row r="307" spans="1:9" ht="112.5">
      <c r="A307" s="77" t="s">
        <v>497</v>
      </c>
      <c r="B307" s="83" t="s">
        <v>498</v>
      </c>
      <c r="C307" s="73" t="s">
        <v>360</v>
      </c>
      <c r="D307" s="79">
        <v>25.21</v>
      </c>
      <c r="E307" s="79"/>
      <c r="F307" s="65">
        <f t="shared" si="39"/>
        <v>30.252000000000002</v>
      </c>
      <c r="G307" s="79"/>
      <c r="H307" s="79"/>
      <c r="I307" s="79"/>
    </row>
    <row r="308" spans="1:9" ht="101.25">
      <c r="A308" s="77" t="s">
        <v>499</v>
      </c>
      <c r="B308" s="83" t="s">
        <v>500</v>
      </c>
      <c r="C308" s="73" t="s">
        <v>360</v>
      </c>
      <c r="D308" s="79">
        <v>19.89</v>
      </c>
      <c r="E308" s="79"/>
      <c r="F308" s="65">
        <f t="shared" si="39"/>
        <v>23.868000000000002</v>
      </c>
      <c r="G308" s="79"/>
      <c r="H308" s="79"/>
      <c r="I308" s="79"/>
    </row>
    <row r="309" spans="1:9" ht="33.75">
      <c r="A309" s="77" t="s">
        <v>501</v>
      </c>
      <c r="B309" s="83" t="s">
        <v>502</v>
      </c>
      <c r="C309" s="73" t="s">
        <v>360</v>
      </c>
      <c r="D309" s="79">
        <v>14.56</v>
      </c>
      <c r="E309" s="79"/>
      <c r="F309" s="65">
        <f t="shared" si="39"/>
        <v>17.472</v>
      </c>
      <c r="G309" s="79"/>
      <c r="H309" s="79"/>
      <c r="I309" s="79"/>
    </row>
    <row r="310" spans="1:9" ht="45">
      <c r="A310" s="77" t="s">
        <v>503</v>
      </c>
      <c r="B310" s="84" t="s">
        <v>504</v>
      </c>
      <c r="C310" s="73" t="s">
        <v>360</v>
      </c>
      <c r="D310" s="79">
        <v>29.11</v>
      </c>
      <c r="E310" s="79"/>
      <c r="F310" s="65">
        <f t="shared" si="39"/>
        <v>34.932</v>
      </c>
      <c r="G310" s="79"/>
      <c r="H310" s="79"/>
      <c r="I310" s="79"/>
    </row>
    <row r="311" spans="1:9" ht="78.75">
      <c r="A311" s="78" t="s">
        <v>505</v>
      </c>
      <c r="B311" s="85" t="s">
        <v>506</v>
      </c>
      <c r="C311" s="73" t="s">
        <v>360</v>
      </c>
      <c r="D311" s="79">
        <v>28.12</v>
      </c>
      <c r="E311" s="79"/>
      <c r="F311" s="65">
        <f t="shared" si="39"/>
        <v>33.744</v>
      </c>
      <c r="G311" s="79"/>
      <c r="H311" s="79"/>
      <c r="I311" s="79"/>
    </row>
    <row r="312" spans="1:9" ht="78.75">
      <c r="A312" s="78" t="s">
        <v>507</v>
      </c>
      <c r="B312" s="85" t="s">
        <v>508</v>
      </c>
      <c r="C312" s="73" t="s">
        <v>360</v>
      </c>
      <c r="D312" s="79">
        <v>42.62</v>
      </c>
      <c r="E312" s="79"/>
      <c r="F312" s="65">
        <f t="shared" si="39"/>
        <v>51.144</v>
      </c>
      <c r="G312" s="79"/>
      <c r="H312" s="79"/>
      <c r="I312" s="79"/>
    </row>
    <row r="313" spans="1:9" ht="78.75">
      <c r="A313" s="78" t="s">
        <v>509</v>
      </c>
      <c r="B313" s="85" t="s">
        <v>510</v>
      </c>
      <c r="C313" s="73" t="s">
        <v>360</v>
      </c>
      <c r="D313" s="79">
        <v>75.62</v>
      </c>
      <c r="E313" s="79"/>
      <c r="F313" s="65">
        <f t="shared" si="39"/>
        <v>90.744</v>
      </c>
      <c r="G313" s="79"/>
      <c r="H313" s="79"/>
      <c r="I313" s="79"/>
    </row>
    <row r="314" spans="1:9" ht="12.75">
      <c r="A314" s="39"/>
      <c r="B314" s="36"/>
      <c r="C314" s="42"/>
      <c r="D314" s="36"/>
      <c r="E314" s="36"/>
      <c r="F314" s="36"/>
      <c r="G314" s="36"/>
      <c r="H314" s="36"/>
      <c r="I314" s="36"/>
    </row>
    <row r="315" spans="1:3" ht="12.75">
      <c r="A315" s="19"/>
      <c r="C315" s="1"/>
    </row>
    <row r="316" spans="1:9" ht="30" customHeight="1">
      <c r="A316" t="s">
        <v>414</v>
      </c>
      <c r="H316" s="88" t="s">
        <v>441</v>
      </c>
      <c r="I316" s="88"/>
    </row>
  </sheetData>
  <sheetProtection/>
  <mergeCells count="90">
    <mergeCell ref="D199:I199"/>
    <mergeCell ref="A174:A176"/>
    <mergeCell ref="B174:B176"/>
    <mergeCell ref="C174:C176"/>
    <mergeCell ref="A199:A201"/>
    <mergeCell ref="B199:B201"/>
    <mergeCell ref="C199:C201"/>
    <mergeCell ref="D200:G200"/>
    <mergeCell ref="H200:I200"/>
    <mergeCell ref="D174:I174"/>
    <mergeCell ref="A231:A233"/>
    <mergeCell ref="B231:B233"/>
    <mergeCell ref="C231:C233"/>
    <mergeCell ref="D231:I231"/>
    <mergeCell ref="D232:G232"/>
    <mergeCell ref="H232:I232"/>
    <mergeCell ref="A121:A123"/>
    <mergeCell ref="B121:B123"/>
    <mergeCell ref="C121:C123"/>
    <mergeCell ref="D121:I121"/>
    <mergeCell ref="D122:G122"/>
    <mergeCell ref="H122:I122"/>
    <mergeCell ref="B75:B77"/>
    <mergeCell ref="C75:C77"/>
    <mergeCell ref="D75:I75"/>
    <mergeCell ref="D76:G76"/>
    <mergeCell ref="H76:I76"/>
    <mergeCell ref="A98:A100"/>
    <mergeCell ref="B98:B100"/>
    <mergeCell ref="C98:C100"/>
    <mergeCell ref="D98:I98"/>
    <mergeCell ref="D99:G99"/>
    <mergeCell ref="D175:G175"/>
    <mergeCell ref="H175:I175"/>
    <mergeCell ref="D62:I62"/>
    <mergeCell ref="D63:G63"/>
    <mergeCell ref="H63:I63"/>
    <mergeCell ref="H99:I99"/>
    <mergeCell ref="A148:A150"/>
    <mergeCell ref="B148:B150"/>
    <mergeCell ref="C148:C150"/>
    <mergeCell ref="D148:I148"/>
    <mergeCell ref="D149:G149"/>
    <mergeCell ref="H149:I149"/>
    <mergeCell ref="A75:A77"/>
    <mergeCell ref="H266:I266"/>
    <mergeCell ref="A36:A38"/>
    <mergeCell ref="B36:B38"/>
    <mergeCell ref="C36:C38"/>
    <mergeCell ref="D36:I36"/>
    <mergeCell ref="D37:G37"/>
    <mergeCell ref="H37:I37"/>
    <mergeCell ref="A62:A64"/>
    <mergeCell ref="B62:B64"/>
    <mergeCell ref="A265:A267"/>
    <mergeCell ref="B265:B267"/>
    <mergeCell ref="C265:C267"/>
    <mergeCell ref="D265:I265"/>
    <mergeCell ref="A250:A252"/>
    <mergeCell ref="B250:B252"/>
    <mergeCell ref="C250:C252"/>
    <mergeCell ref="D250:I250"/>
    <mergeCell ref="D251:G251"/>
    <mergeCell ref="H251:I251"/>
    <mergeCell ref="D28:G28"/>
    <mergeCell ref="D27:I27"/>
    <mergeCell ref="H28:I28"/>
    <mergeCell ref="C62:C64"/>
    <mergeCell ref="A20:I20"/>
    <mergeCell ref="A22:I22"/>
    <mergeCell ref="A25:I25"/>
    <mergeCell ref="A26:I26"/>
    <mergeCell ref="C27:C29"/>
    <mergeCell ref="C3:H3"/>
    <mergeCell ref="A10:I10"/>
    <mergeCell ref="A11:I11"/>
    <mergeCell ref="A12:I12"/>
    <mergeCell ref="A18:I18"/>
    <mergeCell ref="A24:I24"/>
    <mergeCell ref="A19:I19"/>
    <mergeCell ref="H316:I316"/>
    <mergeCell ref="A13:I13"/>
    <mergeCell ref="A14:I14"/>
    <mergeCell ref="A15:I15"/>
    <mergeCell ref="A16:I16"/>
    <mergeCell ref="A21:I21"/>
    <mergeCell ref="A17:I17"/>
    <mergeCell ref="D266:G266"/>
    <mergeCell ref="B27:B29"/>
    <mergeCell ref="A27:A29"/>
  </mergeCells>
  <printOptions/>
  <pageMargins left="0.79" right="0.1968503937007874" top="0.8609375" bottom="0.35433070866141736" header="0" footer="0"/>
  <pageSetup horizontalDpi="600" verticalDpi="600" orientation="portrait" paperSize="9" scale="87" r:id="rId1"/>
  <rowBreaks count="11" manualBreakCount="11">
    <brk id="35" max="255" man="1"/>
    <brk id="61" max="255" man="1"/>
    <brk id="74" max="255" man="1"/>
    <brk id="97" max="255" man="1"/>
    <brk id="120" max="255" man="1"/>
    <brk id="147" max="255" man="1"/>
    <brk id="173" max="255" man="1"/>
    <brk id="198" max="255" man="1"/>
    <brk id="230" max="255" man="1"/>
    <brk id="249" max="255" man="1"/>
    <brk id="2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user</cp:lastModifiedBy>
  <cp:lastPrinted>2017-09-28T06:29:14Z</cp:lastPrinted>
  <dcterms:created xsi:type="dcterms:W3CDTF">2010-01-22T14:50:27Z</dcterms:created>
  <dcterms:modified xsi:type="dcterms:W3CDTF">2018-03-15T12:46:21Z</dcterms:modified>
  <cp:category/>
  <cp:version/>
  <cp:contentType/>
  <cp:contentStatus/>
</cp:coreProperties>
</file>